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ЭтаКнига" defaultThemeVersion="124226"/>
  <bookViews>
    <workbookView xWindow="7665" yWindow="465" windowWidth="7650" windowHeight="8400" tabRatio="911"/>
  </bookViews>
  <sheets>
    <sheet name="Баланс энергии" sheetId="180" r:id="rId1"/>
    <sheet name="Баланс энергии (транзит)" sheetId="181" r:id="rId2"/>
    <sheet name="Баланс мощности" sheetId="182" r:id="rId3"/>
    <sheet name="TEHSHEET" sheetId="95" state="hidden" r:id="rId4"/>
  </sheets>
  <externalReferences>
    <externalReference r:id="rId5"/>
    <externalReference r:id="rId6"/>
    <externalReference r:id="rId7"/>
  </externalReferences>
  <definedNames>
    <definedName name="P1_SCOPE_PROT1" hidden="1">#REF!,#REF!,#REF!,#REF!,#REF!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#REF!,#REF!,#REF!,#REF!,#REF!,#REF!</definedName>
    <definedName name="P1_SCOPE_PROT2" hidden="1">#REF!,#REF!,#REF!,#REF!,#REF!</definedName>
    <definedName name="P1_SCOPE_PROT22" hidden="1">#REF!,#REF!,#REF!,#REF!,#REF!,#REF!,#REF!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#REF!,#REF!,#REF!,#REF!</definedName>
    <definedName name="P2_SCOPE_PROT1" hidden="1">#REF!,#REF!,#REF!,#REF!,#REF!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#REF!,#REF!,#REF!,#REF!,#REF!</definedName>
    <definedName name="P2_SCOPE_PROT22" hidden="1">#REF!,#REF!,#REF!,#REF!,#REF!,#REF!</definedName>
    <definedName name="P2_SCOPE_PROT27" hidden="1">#REF!,#REF!,#REF!,#REF!,#REF!,#REF!</definedName>
    <definedName name="P2_SCOPE_PROT5" hidden="1">#REF!,#REF!,#REF!</definedName>
    <definedName name="P2_SCOPE_PROT8" hidden="1">#REF!,#REF!,#REF!,#REF!</definedName>
    <definedName name="P3_SCOPE_PROT1" hidden="1">#REF!,#REF!,#REF!,#REF!,#REF!</definedName>
    <definedName name="P3_SCOPE_PROT14" hidden="1">#REF!,#REF!,#REF!,#REF!,#REF!,#REF!,#REF!,#REF!,#REF!</definedName>
    <definedName name="P3_SCOPE_PROT2" hidden="1">#REF!,#REF!,#REF!,#REF!,#REF!</definedName>
    <definedName name="P3_SCOPE_PROT8" hidden="1">#REF!,#REF!,#REF!,#REF!,#REF!</definedName>
    <definedName name="P4_SCOPE_PROT1" hidden="1">#REF!,#REF!,#REF!,#REF!,#REF!</definedName>
    <definedName name="P4_SCOPE_PROT14" hidden="1">#REF!,#REF!,#REF!,#REF!,#REF!,#REF!,#REF!,#REF!,#REF!</definedName>
    <definedName name="P4_SCOPE_PROT2" hidden="1">#REF!,#REF!,#REF!,#REF!,#REF!</definedName>
    <definedName name="P4_SCOPE_PROT8" hidden="1">#REF!,#REF!,#REF!,#REF!,#REF!</definedName>
    <definedName name="P5_SCOPE_PROT1" hidden="1">#REF!,#REF!,#REF!,#REF!,#REF!</definedName>
    <definedName name="P5_SCOPE_PROT2" hidden="1">#REF!,#REF!,#REF!,#REF!,#REF!</definedName>
    <definedName name="P5_SCOPE_PROT8" hidden="1">#REF!,#REF!,#REF!,#REF!,#REF!</definedName>
    <definedName name="P6_SCOPE_PROT1" hidden="1">#REF!,#REF!,#REF!,#REF!,P1_SCOPE_PROT1,P2_SCOPE_PROT1</definedName>
    <definedName name="P6_SCOPE_PROT8" hidden="1">#REF!,#REF!,#REF!,#REF!</definedName>
    <definedName name="region_name">[1]Титульный!$F$7</definedName>
    <definedName name="SCOPE_DIP1_1">#REF!</definedName>
    <definedName name="SCOPE_DIP1_2">#REF!</definedName>
    <definedName name="SCOPE_MNTH">TEHSHEET!$E$7:$E$18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>#REF!,#REF!,P1_SCOPE_PROT13,P2_SCOPE_PROT13</definedName>
    <definedName name="SCOPE_PROT14">#REF!,#REF!,#REF!,P1_SCOPE_PROT14,P2_SCOPE_PROT14,P3_SCOPE_PROT14,P4_SCOPE_PROT14</definedName>
    <definedName name="SCOPE_PROT15">#REF!,#REF!</definedName>
    <definedName name="SCOPE_PROT16">#REF!,#REF!,#REF!,P1_SCOPE_PROT16</definedName>
    <definedName name="SCOPE_PROT17">#REF!</definedName>
    <definedName name="SCOPE_PROT18">#REF!,#REF!,#REF!</definedName>
    <definedName name="SCOPE_PROT19">#REF!,#REF!,#REF!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#REF!,#REF!,#REF!,#REF!,#REF!</definedName>
    <definedName name="SCOPE_PROT24">#REF!,#REF!,#REF!,#REF!,#REF!</definedName>
    <definedName name="SCOPE_PROT25">#REF!,#REF!,#REF!,#REF!,#REF!</definedName>
    <definedName name="SCOPE_PROT26">#REF!,#REF!,#REF!,#REF!,#REF!</definedName>
    <definedName name="SCOPE_PROT27">#REF!,#REF!,#REF!,#REF!,#REF!,P1_SCOPE_PROT27,P2_SCOPE_PROT27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>P1_SCOPE_PROT5,P2_SCOPE_PROT5</definedName>
    <definedName name="SCOPE_PROT6">#REF!,#REF!,#REF!</definedName>
    <definedName name="SCOPE_PROT7">#REF!,#REF!,#REF!,#REF!,#REF!</definedName>
    <definedName name="SCOPE_PROT8">#REF!,P1_SCOPE_PROT8,P2_SCOPE_PROT8,P3_SCOPE_PROT8,P4_SCOPE_PROT8,P5_SCOPE_PROT8,P6_SCOPE_PROT8</definedName>
    <definedName name="SCOPE_PROT9">#REF!</definedName>
    <definedName name="T3?L1.4.1">#REF!</definedName>
    <definedName name="T3?L1.5.1">#REF!</definedName>
    <definedName name="vvvv" hidden="1">#REF!,#REF!,#REF!,#REF!,#REF!,#REF!,#REF!,#REF!</definedName>
    <definedName name="БазовыйПериод">[2]Заголовок!$B$15</definedName>
    <definedName name="_xlnm.Print_Titles" localSheetId="2">'Баланс мощности'!$A:$B</definedName>
    <definedName name="_xlnm.Print_Titles" localSheetId="0">'Баланс энергии'!$A:$B</definedName>
    <definedName name="ЗП1">[3]Лист13!$A$2</definedName>
    <definedName name="ЗП2">[3]Лист13!$B$2</definedName>
    <definedName name="ЗП3">[3]Лист13!$C$2</definedName>
    <definedName name="ЗП4">[3]Лист13!$D$2</definedName>
    <definedName name="Кв">#REF!</definedName>
    <definedName name="Кн">#REF!</definedName>
    <definedName name="название">#REF!</definedName>
    <definedName name="_xlnm.Print_Area" localSheetId="0">'Баланс энергии'!$A$1:$BO$62</definedName>
    <definedName name="_xlnm.Print_Area" localSheetId="1">'Баланс энергии (транзит)'!$A$1:$AZ$24</definedName>
    <definedName name="ОтпускЭлектроэнергииИтогоБаз">'[2]6'!$C$15</definedName>
    <definedName name="ОтпускЭлектроэнергииИтогоРег">'[2]6'!$C$24</definedName>
    <definedName name="ПериодРегулирования">[2]Заголовок!$B$14</definedName>
    <definedName name="Рсрi">#REF!</definedName>
  </definedNames>
  <calcPr calcId="144525"/>
</workbook>
</file>

<file path=xl/calcChain.xml><?xml version="1.0" encoding="utf-8"?>
<calcChain xmlns="http://schemas.openxmlformats.org/spreadsheetml/2006/main">
  <c r="BO62" i="182" l="1"/>
  <c r="BN62" i="182"/>
  <c r="BM62" i="182"/>
  <c r="BL62" i="182"/>
  <c r="BK62" i="182"/>
  <c r="BJ62" i="182"/>
  <c r="BI62" i="182"/>
  <c r="BH62" i="182"/>
  <c r="BG62" i="182"/>
  <c r="BF62" i="182"/>
  <c r="BE62" i="182"/>
  <c r="BD62" i="182"/>
  <c r="BC62" i="182"/>
  <c r="BB62" i="182"/>
  <c r="BA62" i="182"/>
  <c r="AZ62" i="182"/>
  <c r="AY62" i="182"/>
  <c r="AX62" i="182"/>
  <c r="AW62" i="182"/>
  <c r="AV62" i="182"/>
  <c r="AU62" i="182"/>
  <c r="AT62" i="182"/>
  <c r="AS62" i="182"/>
  <c r="AR62" i="182"/>
  <c r="AQ62" i="182"/>
  <c r="AP62" i="182"/>
  <c r="AO62" i="182"/>
  <c r="AN62" i="182"/>
  <c r="AM62" i="182"/>
  <c r="AL62" i="182"/>
  <c r="AK62" i="182"/>
  <c r="AJ62" i="182"/>
  <c r="AI62" i="182"/>
  <c r="AH62" i="182"/>
  <c r="AG62" i="182"/>
  <c r="AF62" i="182"/>
  <c r="AE62" i="182"/>
  <c r="AD62" i="182"/>
  <c r="AC62" i="182"/>
  <c r="AB62" i="182"/>
  <c r="AA62" i="182"/>
  <c r="Z62" i="182"/>
  <c r="Y62" i="182"/>
  <c r="X62" i="182"/>
  <c r="W62" i="182"/>
  <c r="V62" i="182"/>
  <c r="U62" i="182"/>
  <c r="T62" i="182"/>
  <c r="S62" i="182"/>
  <c r="R62" i="182"/>
  <c r="Q62" i="182"/>
  <c r="P62" i="182"/>
  <c r="O62" i="182"/>
  <c r="N62" i="182"/>
  <c r="M62" i="182"/>
  <c r="L62" i="182"/>
  <c r="K62" i="182"/>
  <c r="J62" i="182"/>
  <c r="I62" i="182"/>
  <c r="H62" i="182"/>
  <c r="G62" i="182"/>
  <c r="F62" i="182"/>
  <c r="E62" i="182"/>
  <c r="D62" i="182"/>
  <c r="C62" i="182"/>
  <c r="BO61" i="182"/>
  <c r="BN61" i="182"/>
  <c r="BM61" i="182"/>
  <c r="BL61" i="182"/>
  <c r="BK61" i="182"/>
  <c r="BJ61" i="182"/>
  <c r="BI61" i="182"/>
  <c r="BH61" i="182"/>
  <c r="BG61" i="182"/>
  <c r="BF61" i="182"/>
  <c r="BE61" i="182"/>
  <c r="BD61" i="182"/>
  <c r="BC61" i="182"/>
  <c r="BB61" i="182"/>
  <c r="BA61" i="182"/>
  <c r="AZ61" i="182"/>
  <c r="AY61" i="182"/>
  <c r="AX61" i="182"/>
  <c r="AW61" i="182"/>
  <c r="AU61" i="182"/>
  <c r="AT61" i="182"/>
  <c r="AS61" i="182"/>
  <c r="AR61" i="182"/>
  <c r="AP61" i="182"/>
  <c r="AO61" i="182"/>
  <c r="AN61" i="182"/>
  <c r="AM61" i="182"/>
  <c r="AK61" i="182"/>
  <c r="AJ61" i="182"/>
  <c r="AI61" i="182"/>
  <c r="AH61" i="182"/>
  <c r="AF61" i="182"/>
  <c r="AE61" i="182"/>
  <c r="AD61" i="182"/>
  <c r="AC61" i="182"/>
  <c r="AA61" i="182"/>
  <c r="Z61" i="182"/>
  <c r="Y61" i="182"/>
  <c r="X61" i="182"/>
  <c r="V61" i="182"/>
  <c r="U61" i="182"/>
  <c r="T61" i="182"/>
  <c r="S61" i="182"/>
  <c r="Q61" i="182"/>
  <c r="P61" i="182"/>
  <c r="O61" i="182"/>
  <c r="N61" i="182"/>
  <c r="L61" i="182"/>
  <c r="K61" i="182"/>
  <c r="J61" i="182"/>
  <c r="I61" i="182"/>
  <c r="G61" i="182"/>
  <c r="F61" i="182"/>
  <c r="E61" i="182"/>
  <c r="D61" i="182"/>
  <c r="BO60" i="182"/>
  <c r="BN60" i="182"/>
  <c r="BM60" i="182"/>
  <c r="BL60" i="182"/>
  <c r="BK60" i="182"/>
  <c r="BJ60" i="182"/>
  <c r="BI60" i="182"/>
  <c r="BH60" i="182"/>
  <c r="BG60" i="182"/>
  <c r="BF60" i="182"/>
  <c r="BE60" i="182"/>
  <c r="BD60" i="182"/>
  <c r="BC60" i="182"/>
  <c r="BB60" i="182"/>
  <c r="BA60" i="182"/>
  <c r="AZ60" i="182"/>
  <c r="AY60" i="182"/>
  <c r="AX60" i="182"/>
  <c r="AW60" i="182"/>
  <c r="AU60" i="182"/>
  <c r="AT60" i="182"/>
  <c r="AS60" i="182"/>
  <c r="AR60" i="182"/>
  <c r="AP60" i="182"/>
  <c r="AO60" i="182"/>
  <c r="AN60" i="182"/>
  <c r="AM60" i="182"/>
  <c r="AK60" i="182"/>
  <c r="AI60" i="182"/>
  <c r="AH60" i="182"/>
  <c r="AF60" i="182"/>
  <c r="AE60" i="182"/>
  <c r="AD60" i="182"/>
  <c r="AC60" i="182"/>
  <c r="AA60" i="182"/>
  <c r="Z60" i="182"/>
  <c r="Y60" i="182"/>
  <c r="X60" i="182"/>
  <c r="W60" i="182"/>
  <c r="V60" i="182"/>
  <c r="U60" i="182"/>
  <c r="T60" i="182"/>
  <c r="S60" i="182"/>
  <c r="Q60" i="182"/>
  <c r="P60" i="182"/>
  <c r="O60" i="182"/>
  <c r="N60" i="182"/>
  <c r="L60" i="182"/>
  <c r="K60" i="182"/>
  <c r="J60" i="182"/>
  <c r="I60" i="182"/>
  <c r="G60" i="182"/>
  <c r="E60" i="182"/>
  <c r="D60" i="182"/>
  <c r="BK58" i="182"/>
  <c r="BF58" i="182"/>
  <c r="BA58" i="182"/>
  <c r="AV58" i="182"/>
  <c r="AQ58" i="182"/>
  <c r="AL58" i="182"/>
  <c r="AG58" i="182"/>
  <c r="AB58" i="182"/>
  <c r="W58" i="182"/>
  <c r="R58" i="182"/>
  <c r="M58" i="182"/>
  <c r="H58" i="182"/>
  <c r="C58" i="182"/>
  <c r="BK57" i="182"/>
  <c r="BF57" i="182"/>
  <c r="BA57" i="182"/>
  <c r="AV57" i="182"/>
  <c r="AQ57" i="182"/>
  <c r="AL57" i="182"/>
  <c r="AG57" i="182"/>
  <c r="AB57" i="182"/>
  <c r="W57" i="182"/>
  <c r="R57" i="182"/>
  <c r="M57" i="182"/>
  <c r="H57" i="182"/>
  <c r="C57" i="182"/>
  <c r="BO56" i="182"/>
  <c r="BN56" i="182"/>
  <c r="BM56" i="182"/>
  <c r="BL56" i="182"/>
  <c r="BK56" i="182"/>
  <c r="BJ56" i="182"/>
  <c r="BI56" i="182"/>
  <c r="BH56" i="182"/>
  <c r="BG56" i="182"/>
  <c r="BF56" i="182"/>
  <c r="BE56" i="182"/>
  <c r="BD56" i="182"/>
  <c r="BC56" i="182"/>
  <c r="BB56" i="182"/>
  <c r="BA56" i="182"/>
  <c r="AZ56" i="182"/>
  <c r="AY56" i="182"/>
  <c r="AX56" i="182"/>
  <c r="AW56" i="182"/>
  <c r="AV56" i="182"/>
  <c r="AU56" i="182"/>
  <c r="AT56" i="182"/>
  <c r="AS56" i="182"/>
  <c r="AR56" i="182"/>
  <c r="AQ56" i="182"/>
  <c r="AP56" i="182"/>
  <c r="AO56" i="182"/>
  <c r="AN56" i="182"/>
  <c r="AM56" i="182"/>
  <c r="AL56" i="182"/>
  <c r="AK56" i="182"/>
  <c r="AJ56" i="182"/>
  <c r="AI56" i="182"/>
  <c r="AH56" i="182"/>
  <c r="AG56" i="182"/>
  <c r="AF56" i="182"/>
  <c r="AE56" i="182"/>
  <c r="AD56" i="182"/>
  <c r="AC56" i="182"/>
  <c r="AB56" i="182"/>
  <c r="AA56" i="182"/>
  <c r="Z56" i="182"/>
  <c r="Y56" i="182"/>
  <c r="X56" i="182"/>
  <c r="W56" i="182"/>
  <c r="V56" i="182"/>
  <c r="U56" i="182"/>
  <c r="T56" i="182"/>
  <c r="S56" i="182"/>
  <c r="R56" i="182"/>
  <c r="Q56" i="182"/>
  <c r="P56" i="182"/>
  <c r="O56" i="182"/>
  <c r="N56" i="182"/>
  <c r="M56" i="182"/>
  <c r="L56" i="182"/>
  <c r="K56" i="182"/>
  <c r="J56" i="182"/>
  <c r="I56" i="182"/>
  <c r="H56" i="182"/>
  <c r="G56" i="182"/>
  <c r="F56" i="182"/>
  <c r="E56" i="182"/>
  <c r="D56" i="182"/>
  <c r="C56" i="182"/>
  <c r="BK55" i="182"/>
  <c r="BF55" i="182"/>
  <c r="BA55" i="182"/>
  <c r="AV55" i="182"/>
  <c r="AQ55" i="182"/>
  <c r="AL55" i="182"/>
  <c r="AG55" i="182"/>
  <c r="AB55" i="182"/>
  <c r="W55" i="182"/>
  <c r="R55" i="182"/>
  <c r="M55" i="182"/>
  <c r="H55" i="182"/>
  <c r="C55" i="182"/>
  <c r="BK54" i="182"/>
  <c r="BF54" i="182"/>
  <c r="BA54" i="182"/>
  <c r="AV54" i="182"/>
  <c r="AQ54" i="182"/>
  <c r="AL54" i="182"/>
  <c r="AG54" i="182"/>
  <c r="AB54" i="182"/>
  <c r="W54" i="182"/>
  <c r="R54" i="182"/>
  <c r="M54" i="182"/>
  <c r="H54" i="182"/>
  <c r="C54" i="182"/>
  <c r="BO53" i="182"/>
  <c r="BN53" i="182"/>
  <c r="BM53" i="182"/>
  <c r="BL53" i="182"/>
  <c r="BK53" i="182"/>
  <c r="BJ53" i="182"/>
  <c r="BI53" i="182"/>
  <c r="BH53" i="182"/>
  <c r="BG53" i="182"/>
  <c r="BF53" i="182"/>
  <c r="BE53" i="182"/>
  <c r="BD53" i="182"/>
  <c r="BC53" i="182"/>
  <c r="BB53" i="182"/>
  <c r="BA53" i="182"/>
  <c r="AZ53" i="182"/>
  <c r="AY53" i="182"/>
  <c r="AX53" i="182"/>
  <c r="AW53" i="182"/>
  <c r="AV53" i="182"/>
  <c r="AU53" i="182"/>
  <c r="AT53" i="182"/>
  <c r="AS53" i="182"/>
  <c r="AR53" i="182"/>
  <c r="AQ53" i="182"/>
  <c r="AP53" i="182"/>
  <c r="AO53" i="182"/>
  <c r="AN53" i="182"/>
  <c r="AM53" i="182"/>
  <c r="AL53" i="182"/>
  <c r="AK53" i="182"/>
  <c r="AJ53" i="182"/>
  <c r="AI53" i="182"/>
  <c r="AH53" i="182"/>
  <c r="AG53" i="182"/>
  <c r="AF53" i="182"/>
  <c r="AE53" i="182"/>
  <c r="AD53" i="182"/>
  <c r="AC53" i="182"/>
  <c r="AB53" i="182"/>
  <c r="AA53" i="182"/>
  <c r="Z53" i="182"/>
  <c r="Y53" i="182"/>
  <c r="X53" i="182"/>
  <c r="W53" i="182"/>
  <c r="V53" i="182"/>
  <c r="U53" i="182"/>
  <c r="T53" i="182"/>
  <c r="S53" i="182"/>
  <c r="R53" i="182"/>
  <c r="Q53" i="182"/>
  <c r="P53" i="182"/>
  <c r="O53" i="182"/>
  <c r="N53" i="182"/>
  <c r="M53" i="182"/>
  <c r="L53" i="182"/>
  <c r="K53" i="182"/>
  <c r="J53" i="182"/>
  <c r="I53" i="182"/>
  <c r="H53" i="182"/>
  <c r="G53" i="182"/>
  <c r="F53" i="182"/>
  <c r="E53" i="182"/>
  <c r="D53" i="182"/>
  <c r="C53" i="182"/>
  <c r="BK52" i="182"/>
  <c r="BF52" i="182"/>
  <c r="BA52" i="182"/>
  <c r="AV52" i="182"/>
  <c r="AQ52" i="182"/>
  <c r="AL52" i="182"/>
  <c r="AG52" i="182"/>
  <c r="AB52" i="182"/>
  <c r="W52" i="182"/>
  <c r="R52" i="182"/>
  <c r="M52" i="182"/>
  <c r="H52" i="182"/>
  <c r="C52" i="182"/>
  <c r="BK51" i="182"/>
  <c r="BF51" i="182"/>
  <c r="BA51" i="182"/>
  <c r="AV51" i="182"/>
  <c r="AQ51" i="182"/>
  <c r="AL51" i="182"/>
  <c r="AG51" i="182"/>
  <c r="AB51" i="182"/>
  <c r="W51" i="182"/>
  <c r="R51" i="182"/>
  <c r="M51" i="182"/>
  <c r="H51" i="182"/>
  <c r="C51" i="182"/>
  <c r="BO50" i="182"/>
  <c r="BN50" i="182"/>
  <c r="BM50" i="182"/>
  <c r="BL50" i="182"/>
  <c r="BK50" i="182"/>
  <c r="BJ50" i="182"/>
  <c r="BI50" i="182"/>
  <c r="BH50" i="182"/>
  <c r="BG50" i="182"/>
  <c r="BF50" i="182"/>
  <c r="BE50" i="182"/>
  <c r="BD50" i="182"/>
  <c r="BC50" i="182"/>
  <c r="BB50" i="182"/>
  <c r="BA50" i="182"/>
  <c r="AZ50" i="182"/>
  <c r="AY50" i="182"/>
  <c r="AX50" i="182"/>
  <c r="AW50" i="182"/>
  <c r="AV50" i="182"/>
  <c r="AU50" i="182"/>
  <c r="AT50" i="182"/>
  <c r="AS50" i="182"/>
  <c r="AR50" i="182"/>
  <c r="AQ50" i="182"/>
  <c r="AP50" i="182"/>
  <c r="AO50" i="182"/>
  <c r="AN50" i="182"/>
  <c r="AM50" i="182"/>
  <c r="AL50" i="182"/>
  <c r="AK50" i="182"/>
  <c r="AJ50" i="182"/>
  <c r="AI50" i="182"/>
  <c r="AH50" i="182"/>
  <c r="AG50" i="182"/>
  <c r="AF50" i="182"/>
  <c r="AE50" i="182"/>
  <c r="AD50" i="182"/>
  <c r="AC50" i="182"/>
  <c r="AB50" i="182"/>
  <c r="AA50" i="182"/>
  <c r="Z50" i="182"/>
  <c r="Y50" i="182"/>
  <c r="X50" i="182"/>
  <c r="W50" i="182"/>
  <c r="V50" i="182"/>
  <c r="U50" i="182"/>
  <c r="T50" i="182"/>
  <c r="S50" i="182"/>
  <c r="R50" i="182"/>
  <c r="Q50" i="182"/>
  <c r="P50" i="182"/>
  <c r="O50" i="182"/>
  <c r="N50" i="182"/>
  <c r="M50" i="182"/>
  <c r="L50" i="182"/>
  <c r="K50" i="182"/>
  <c r="J50" i="182"/>
  <c r="I50" i="182"/>
  <c r="H50" i="182"/>
  <c r="G50" i="182"/>
  <c r="F50" i="182"/>
  <c r="E50" i="182"/>
  <c r="D50" i="182"/>
  <c r="C50" i="182"/>
  <c r="BK49" i="182"/>
  <c r="BF49" i="182"/>
  <c r="BA49" i="182"/>
  <c r="AV49" i="182"/>
  <c r="AQ49" i="182"/>
  <c r="AL49" i="182"/>
  <c r="AG49" i="182"/>
  <c r="AB49" i="182"/>
  <c r="W49" i="182"/>
  <c r="R49" i="182"/>
  <c r="M49" i="182"/>
  <c r="H49" i="182"/>
  <c r="C49" i="182"/>
  <c r="BK48" i="182"/>
  <c r="BF48" i="182"/>
  <c r="BA48" i="182"/>
  <c r="AV48" i="182"/>
  <c r="AQ48" i="182"/>
  <c r="AL48" i="182"/>
  <c r="AG48" i="182"/>
  <c r="AB48" i="182"/>
  <c r="W48" i="182"/>
  <c r="R48" i="182"/>
  <c r="M48" i="182"/>
  <c r="H48" i="182"/>
  <c r="C48" i="182"/>
  <c r="BO47" i="182"/>
  <c r="BN47" i="182"/>
  <c r="BM47" i="182"/>
  <c r="BL47" i="182"/>
  <c r="BK47" i="182"/>
  <c r="BJ47" i="182"/>
  <c r="BI47" i="182"/>
  <c r="BH47" i="182"/>
  <c r="BG47" i="182"/>
  <c r="BF47" i="182"/>
  <c r="BE47" i="182"/>
  <c r="BD47" i="182"/>
  <c r="BC47" i="182"/>
  <c r="BB47" i="182"/>
  <c r="BA47" i="182"/>
  <c r="AZ47" i="182"/>
  <c r="AY47" i="182"/>
  <c r="AX47" i="182"/>
  <c r="AW47" i="182"/>
  <c r="AV47" i="182"/>
  <c r="AU47" i="182"/>
  <c r="AT47" i="182"/>
  <c r="AS47" i="182"/>
  <c r="AR47" i="182"/>
  <c r="AP47" i="182"/>
  <c r="AO47" i="182"/>
  <c r="AN47" i="182"/>
  <c r="AM47" i="182"/>
  <c r="AL47" i="182"/>
  <c r="AK47" i="182"/>
  <c r="AJ47" i="182"/>
  <c r="AI47" i="182"/>
  <c r="AH47" i="182"/>
  <c r="AF47" i="182"/>
  <c r="AE47" i="182"/>
  <c r="AD47" i="182"/>
  <c r="AC47" i="182"/>
  <c r="AA47" i="182"/>
  <c r="Z47" i="182"/>
  <c r="Y47" i="182"/>
  <c r="X47" i="182"/>
  <c r="V47" i="182"/>
  <c r="U47" i="182"/>
  <c r="T47" i="182"/>
  <c r="S47" i="182"/>
  <c r="R47" i="182"/>
  <c r="Q47" i="182"/>
  <c r="P47" i="182"/>
  <c r="O47" i="182"/>
  <c r="N47" i="182"/>
  <c r="L47" i="182"/>
  <c r="K47" i="182"/>
  <c r="J47" i="182"/>
  <c r="I47" i="182"/>
  <c r="G47" i="182"/>
  <c r="F47" i="182"/>
  <c r="E47" i="182"/>
  <c r="D47" i="182"/>
  <c r="BO43" i="182"/>
  <c r="BN43" i="182"/>
  <c r="BM43" i="182"/>
  <c r="BL43" i="182"/>
  <c r="BJ43" i="182"/>
  <c r="BI43" i="182"/>
  <c r="BH43" i="182"/>
  <c r="BG43" i="182"/>
  <c r="BE43" i="182"/>
  <c r="BD43" i="182"/>
  <c r="BC43" i="182"/>
  <c r="BB43" i="182"/>
  <c r="AZ43" i="182"/>
  <c r="AY43" i="182"/>
  <c r="AX43" i="182"/>
  <c r="AW43" i="182"/>
  <c r="AU43" i="182"/>
  <c r="AT43" i="182"/>
  <c r="AS43" i="182"/>
  <c r="AR43" i="182"/>
  <c r="AP43" i="182"/>
  <c r="AO43" i="182"/>
  <c r="AN43" i="182"/>
  <c r="AM43" i="182"/>
  <c r="AK43" i="182"/>
  <c r="AJ43" i="182"/>
  <c r="AI43" i="182"/>
  <c r="AH43" i="182"/>
  <c r="AF43" i="182"/>
  <c r="AE43" i="182"/>
  <c r="AD43" i="182"/>
  <c r="AC43" i="182"/>
  <c r="AA43" i="182"/>
  <c r="Z43" i="182"/>
  <c r="Y43" i="182"/>
  <c r="X43" i="182"/>
  <c r="V43" i="182"/>
  <c r="U43" i="182"/>
  <c r="T43" i="182"/>
  <c r="S43" i="182"/>
  <c r="Q43" i="182"/>
  <c r="P43" i="182"/>
  <c r="O43" i="182"/>
  <c r="N43" i="182"/>
  <c r="L43" i="182"/>
  <c r="K43" i="182"/>
  <c r="J43" i="182"/>
  <c r="I43" i="182"/>
  <c r="G43" i="182"/>
  <c r="F43" i="182"/>
  <c r="E43" i="182"/>
  <c r="D43" i="182"/>
  <c r="BK41" i="182"/>
  <c r="BF41" i="182"/>
  <c r="BA41" i="182"/>
  <c r="AV41" i="182"/>
  <c r="AQ41" i="182"/>
  <c r="AL41" i="182"/>
  <c r="AG41" i="182"/>
  <c r="AB41" i="182"/>
  <c r="W41" i="182"/>
  <c r="R41" i="182"/>
  <c r="M41" i="182"/>
  <c r="H41" i="182"/>
  <c r="C41" i="182"/>
  <c r="BK40" i="182"/>
  <c r="BF40" i="182"/>
  <c r="BA40" i="182"/>
  <c r="AV40" i="182"/>
  <c r="AQ40" i="182"/>
  <c r="AL40" i="182"/>
  <c r="AG40" i="182"/>
  <c r="AB40" i="182"/>
  <c r="W40" i="182"/>
  <c r="R40" i="182"/>
  <c r="M40" i="182"/>
  <c r="H40" i="182"/>
  <c r="C40" i="182"/>
  <c r="BK39" i="182"/>
  <c r="BK43" i="182" s="1"/>
  <c r="BF39" i="182"/>
  <c r="BF43" i="182" s="1"/>
  <c r="BA39" i="182"/>
  <c r="BA43" i="182" s="1"/>
  <c r="AV39" i="182"/>
  <c r="AV43" i="182" s="1"/>
  <c r="AQ39" i="182"/>
  <c r="AQ43" i="182" s="1"/>
  <c r="AL39" i="182"/>
  <c r="AL43" i="182" s="1"/>
  <c r="AG39" i="182"/>
  <c r="AG43" i="182" s="1"/>
  <c r="AB39" i="182"/>
  <c r="AB43" i="182" s="1"/>
  <c r="W39" i="182"/>
  <c r="W43" i="182" s="1"/>
  <c r="R39" i="182"/>
  <c r="R43" i="182" s="1"/>
  <c r="M39" i="182"/>
  <c r="M43" i="182" s="1"/>
  <c r="H39" i="182"/>
  <c r="H43" i="182" s="1"/>
  <c r="C39" i="182"/>
  <c r="C43" i="182" s="1"/>
  <c r="BO35" i="182"/>
  <c r="BN35" i="182"/>
  <c r="BM35" i="182"/>
  <c r="BL35" i="182"/>
  <c r="BJ35" i="182"/>
  <c r="BI35" i="182"/>
  <c r="BH35" i="182"/>
  <c r="BG35" i="182"/>
  <c r="BE35" i="182"/>
  <c r="BD35" i="182"/>
  <c r="BC35" i="182"/>
  <c r="BB35" i="182"/>
  <c r="AZ35" i="182"/>
  <c r="AY35" i="182"/>
  <c r="AX35" i="182"/>
  <c r="AW35" i="182"/>
  <c r="AU35" i="182"/>
  <c r="AT35" i="182"/>
  <c r="AS35" i="182"/>
  <c r="AR35" i="182"/>
  <c r="AP35" i="182"/>
  <c r="AO35" i="182"/>
  <c r="AN35" i="182"/>
  <c r="AM35" i="182"/>
  <c r="AK35" i="182"/>
  <c r="AJ35" i="182"/>
  <c r="AI35" i="182"/>
  <c r="AH35" i="182"/>
  <c r="AF35" i="182"/>
  <c r="AE35" i="182"/>
  <c r="AD35" i="182"/>
  <c r="AC35" i="182"/>
  <c r="AA35" i="182"/>
  <c r="Z35" i="182"/>
  <c r="Y35" i="182"/>
  <c r="X35" i="182"/>
  <c r="V35" i="182"/>
  <c r="U35" i="182"/>
  <c r="T35" i="182"/>
  <c r="S35" i="182"/>
  <c r="Q35" i="182"/>
  <c r="P35" i="182"/>
  <c r="O35" i="182"/>
  <c r="N35" i="182"/>
  <c r="L35" i="182"/>
  <c r="K35" i="182"/>
  <c r="J35" i="182"/>
  <c r="I35" i="182"/>
  <c r="G35" i="182"/>
  <c r="F35" i="182"/>
  <c r="E35" i="182"/>
  <c r="D35" i="182"/>
  <c r="BK33" i="182"/>
  <c r="BF33" i="182"/>
  <c r="BA33" i="182"/>
  <c r="AV33" i="182"/>
  <c r="AQ33" i="182"/>
  <c r="AL33" i="182"/>
  <c r="AG33" i="182"/>
  <c r="AB33" i="182"/>
  <c r="W33" i="182"/>
  <c r="R33" i="182"/>
  <c r="M33" i="182"/>
  <c r="H33" i="182"/>
  <c r="C33" i="182"/>
  <c r="BK32" i="182"/>
  <c r="BF32" i="182"/>
  <c r="BA32" i="182"/>
  <c r="AV32" i="182"/>
  <c r="AQ32" i="182"/>
  <c r="AL32" i="182"/>
  <c r="AG32" i="182"/>
  <c r="AB32" i="182"/>
  <c r="W32" i="182"/>
  <c r="R32" i="182"/>
  <c r="M32" i="182"/>
  <c r="H32" i="182"/>
  <c r="C32" i="182"/>
  <c r="BK31" i="182"/>
  <c r="BK35" i="182" s="1"/>
  <c r="BF31" i="182"/>
  <c r="BF35" i="182" s="1"/>
  <c r="BA31" i="182"/>
  <c r="BA35" i="182" s="1"/>
  <c r="AV31" i="182"/>
  <c r="AV35" i="182" s="1"/>
  <c r="AQ31" i="182"/>
  <c r="AQ35" i="182" s="1"/>
  <c r="AL31" i="182"/>
  <c r="AL35" i="182" s="1"/>
  <c r="AG31" i="182"/>
  <c r="AG35" i="182" s="1"/>
  <c r="AB31" i="182"/>
  <c r="AB35" i="182" s="1"/>
  <c r="W31" i="182"/>
  <c r="W35" i="182" s="1"/>
  <c r="R31" i="182"/>
  <c r="R35" i="182" s="1"/>
  <c r="M31" i="182"/>
  <c r="M35" i="182" s="1"/>
  <c r="H31" i="182"/>
  <c r="H35" i="182" s="1"/>
  <c r="C31" i="182"/>
  <c r="C35" i="182" s="1"/>
  <c r="BK24" i="182"/>
  <c r="BF24" i="182"/>
  <c r="BA24" i="182"/>
  <c r="AV24" i="182"/>
  <c r="AQ24" i="182"/>
  <c r="AL24" i="182"/>
  <c r="AG24" i="182"/>
  <c r="AB24" i="182"/>
  <c r="W24" i="182"/>
  <c r="R24" i="182"/>
  <c r="M24" i="182"/>
  <c r="H24" i="182"/>
  <c r="C24" i="182"/>
  <c r="BK23" i="182"/>
  <c r="BF23" i="182"/>
  <c r="BA23" i="182"/>
  <c r="AV23" i="182"/>
  <c r="AQ23" i="182"/>
  <c r="AL23" i="182"/>
  <c r="AG23" i="182"/>
  <c r="AB23" i="182"/>
  <c r="W23" i="182"/>
  <c r="R23" i="182"/>
  <c r="M23" i="182"/>
  <c r="H23" i="182"/>
  <c r="C23" i="182"/>
  <c r="BK22" i="182"/>
  <c r="BF22" i="182"/>
  <c r="BA22" i="182"/>
  <c r="AV22" i="182"/>
  <c r="AQ22" i="182"/>
  <c r="AL22" i="182"/>
  <c r="AG22" i="182"/>
  <c r="AB22" i="182"/>
  <c r="W22" i="182"/>
  <c r="R22" i="182"/>
  <c r="M22" i="182"/>
  <c r="H22" i="182"/>
  <c r="C22" i="182"/>
  <c r="BN21" i="182"/>
  <c r="BM21" i="182"/>
  <c r="BL21" i="182"/>
  <c r="BI21" i="182"/>
  <c r="BH21" i="182"/>
  <c r="BG21" i="182"/>
  <c r="BD21" i="182"/>
  <c r="BC21" i="182"/>
  <c r="BB21" i="182"/>
  <c r="AY21" i="182"/>
  <c r="AX21" i="182"/>
  <c r="AW21" i="182"/>
  <c r="AT21" i="182"/>
  <c r="AS21" i="182"/>
  <c r="AR21" i="182"/>
  <c r="AO21" i="182"/>
  <c r="AN21" i="182"/>
  <c r="AM21" i="182"/>
  <c r="AJ21" i="182"/>
  <c r="AI21" i="182"/>
  <c r="AH21" i="182"/>
  <c r="AE21" i="182"/>
  <c r="AD21" i="182"/>
  <c r="AC21" i="182"/>
  <c r="Z21" i="182"/>
  <c r="Y21" i="182"/>
  <c r="X21" i="182"/>
  <c r="U21" i="182"/>
  <c r="T21" i="182"/>
  <c r="S21" i="182"/>
  <c r="P21" i="182"/>
  <c r="O21" i="182"/>
  <c r="N21" i="182"/>
  <c r="K21" i="182"/>
  <c r="J21" i="182"/>
  <c r="I21" i="182"/>
  <c r="F21" i="182"/>
  <c r="E21" i="182"/>
  <c r="D21" i="182"/>
  <c r="BK20" i="182"/>
  <c r="BF20" i="182"/>
  <c r="BA20" i="182"/>
  <c r="AV20" i="182"/>
  <c r="AQ20" i="182"/>
  <c r="AL20" i="182"/>
  <c r="AG20" i="182"/>
  <c r="AB20" i="182"/>
  <c r="W20" i="182"/>
  <c r="R20" i="182"/>
  <c r="M20" i="182"/>
  <c r="H20" i="182"/>
  <c r="C20" i="182"/>
  <c r="BN19" i="182"/>
  <c r="BM19" i="182"/>
  <c r="BL19" i="182"/>
  <c r="BI19" i="182"/>
  <c r="BH19" i="182"/>
  <c r="BG19" i="182"/>
  <c r="BD19" i="182"/>
  <c r="BC19" i="182"/>
  <c r="BB19" i="182"/>
  <c r="AY19" i="182"/>
  <c r="AX19" i="182"/>
  <c r="AW19" i="182"/>
  <c r="AT19" i="182"/>
  <c r="AS19" i="182"/>
  <c r="AR19" i="182"/>
  <c r="AO19" i="182"/>
  <c r="AN19" i="182"/>
  <c r="AM19" i="182"/>
  <c r="AJ19" i="182"/>
  <c r="AI19" i="182"/>
  <c r="AH19" i="182"/>
  <c r="AE19" i="182"/>
  <c r="AD19" i="182"/>
  <c r="AC19" i="182"/>
  <c r="Z19" i="182"/>
  <c r="Y19" i="182"/>
  <c r="X19" i="182"/>
  <c r="U19" i="182"/>
  <c r="T19" i="182"/>
  <c r="S19" i="182"/>
  <c r="P19" i="182"/>
  <c r="O19" i="182"/>
  <c r="N19" i="182"/>
  <c r="K19" i="182"/>
  <c r="J19" i="182"/>
  <c r="I19" i="182"/>
  <c r="F19" i="182"/>
  <c r="E19" i="182"/>
  <c r="D19" i="182"/>
  <c r="BK17" i="182"/>
  <c r="BF17" i="182"/>
  <c r="BA17" i="182"/>
  <c r="AV17" i="182"/>
  <c r="AQ17" i="182"/>
  <c r="AL17" i="182"/>
  <c r="AG17" i="182"/>
  <c r="AB17" i="182"/>
  <c r="W17" i="182"/>
  <c r="R17" i="182"/>
  <c r="M17" i="182"/>
  <c r="H17" i="182"/>
  <c r="C17" i="182"/>
  <c r="BK16" i="182"/>
  <c r="BF16" i="182"/>
  <c r="BA16" i="182"/>
  <c r="AV16" i="182"/>
  <c r="AQ16" i="182"/>
  <c r="AL16" i="182"/>
  <c r="AG16" i="182"/>
  <c r="AB16" i="182"/>
  <c r="W16" i="182"/>
  <c r="R16" i="182"/>
  <c r="M16" i="182"/>
  <c r="H16" i="182"/>
  <c r="C16" i="182"/>
  <c r="BK15" i="182"/>
  <c r="BF15" i="182"/>
  <c r="BA15" i="182"/>
  <c r="AV15" i="182"/>
  <c r="AQ15" i="182"/>
  <c r="AL15" i="182"/>
  <c r="AG15" i="182"/>
  <c r="AB15" i="182"/>
  <c r="W15" i="182"/>
  <c r="R15" i="182"/>
  <c r="M15" i="182"/>
  <c r="H15" i="182"/>
  <c r="C15" i="182"/>
  <c r="BK14" i="182"/>
  <c r="BF14" i="182"/>
  <c r="BA14" i="182"/>
  <c r="AV14" i="182"/>
  <c r="AQ14" i="182"/>
  <c r="AL14" i="182"/>
  <c r="AG14" i="182"/>
  <c r="AB14" i="182"/>
  <c r="W14" i="182"/>
  <c r="R14" i="182"/>
  <c r="M14" i="182"/>
  <c r="H14" i="182"/>
  <c r="C14" i="182"/>
  <c r="BM9" i="182"/>
  <c r="BH9" i="182"/>
  <c r="BC9" i="182"/>
  <c r="AX9" i="182"/>
  <c r="AS9" i="182"/>
  <c r="AN9" i="182"/>
  <c r="AI9" i="182"/>
  <c r="AD9" i="182"/>
  <c r="Y9" i="182"/>
  <c r="T9" i="182"/>
  <c r="O9" i="182"/>
  <c r="J9" i="182"/>
  <c r="E9" i="182"/>
  <c r="BM8" i="182"/>
  <c r="BL8" i="182"/>
  <c r="BH8" i="182"/>
  <c r="BG8" i="182"/>
  <c r="BC8" i="182"/>
  <c r="BB8" i="182"/>
  <c r="AX8" i="182"/>
  <c r="AW8" i="182"/>
  <c r="AS8" i="182"/>
  <c r="AR8" i="182"/>
  <c r="AN8" i="182"/>
  <c r="AM8" i="182"/>
  <c r="AI8" i="182"/>
  <c r="AH8" i="182"/>
  <c r="AD8" i="182"/>
  <c r="AC8" i="182"/>
  <c r="Y8" i="182"/>
  <c r="X8" i="182"/>
  <c r="T8" i="182"/>
  <c r="S8" i="182"/>
  <c r="O8" i="182"/>
  <c r="N8" i="182"/>
  <c r="J8" i="182"/>
  <c r="I8" i="182"/>
  <c r="E8" i="182"/>
  <c r="D8" i="182"/>
  <c r="BO23" i="181"/>
  <c r="BN23" i="181"/>
  <c r="BM23" i="181"/>
  <c r="BL23" i="181"/>
  <c r="BK23" i="181" s="1"/>
  <c r="BJ23" i="181"/>
  <c r="BI23" i="181"/>
  <c r="BH23" i="181"/>
  <c r="BG23" i="181"/>
  <c r="BE23" i="181"/>
  <c r="BD23" i="181"/>
  <c r="BC23" i="181"/>
  <c r="BB23" i="181"/>
  <c r="BA23" i="181" s="1"/>
  <c r="AZ23" i="181"/>
  <c r="AY23" i="181"/>
  <c r="AX23" i="181"/>
  <c r="AW23" i="181"/>
  <c r="AU23" i="181"/>
  <c r="AT23" i="181"/>
  <c r="AS23" i="181"/>
  <c r="AR23" i="181"/>
  <c r="AP23" i="181"/>
  <c r="AO23" i="181"/>
  <c r="AN23" i="181"/>
  <c r="AM23" i="181"/>
  <c r="AK23" i="181"/>
  <c r="AJ23" i="181"/>
  <c r="AI23" i="181"/>
  <c r="AH23" i="181"/>
  <c r="AG23" i="181" s="1"/>
  <c r="AF23" i="181"/>
  <c r="AE23" i="181"/>
  <c r="AD23" i="181"/>
  <c r="AC23" i="181"/>
  <c r="AB23" i="181" s="1"/>
  <c r="AA23" i="181"/>
  <c r="Z23" i="181"/>
  <c r="Y23" i="181"/>
  <c r="X23" i="181"/>
  <c r="W23" i="181" s="1"/>
  <c r="V23" i="181"/>
  <c r="U23" i="181"/>
  <c r="T23" i="181"/>
  <c r="S23" i="181"/>
  <c r="Q23" i="181"/>
  <c r="P23" i="181"/>
  <c r="O23" i="181"/>
  <c r="N23" i="181"/>
  <c r="M23" i="181" s="1"/>
  <c r="L23" i="181"/>
  <c r="K23" i="181"/>
  <c r="J23" i="181"/>
  <c r="I23" i="181"/>
  <c r="G23" i="181"/>
  <c r="F23" i="181"/>
  <c r="E23" i="181"/>
  <c r="D23" i="181"/>
  <c r="BO22" i="181"/>
  <c r="BN22" i="181"/>
  <c r="BM22" i="181"/>
  <c r="BL22" i="181"/>
  <c r="BJ22" i="181"/>
  <c r="BI22" i="181"/>
  <c r="BH22" i="181"/>
  <c r="BG22" i="181"/>
  <c r="BF22" i="181" s="1"/>
  <c r="BE22" i="181"/>
  <c r="BD22" i="181"/>
  <c r="BC22" i="181"/>
  <c r="BB22" i="181"/>
  <c r="AZ22" i="181"/>
  <c r="AY22" i="181"/>
  <c r="AY21" i="181" s="1"/>
  <c r="AX22" i="181"/>
  <c r="AW22" i="181"/>
  <c r="AU22" i="181"/>
  <c r="AT22" i="181"/>
  <c r="AS22" i="181"/>
  <c r="AR22" i="181"/>
  <c r="AP22" i="181"/>
  <c r="AO22" i="181"/>
  <c r="AO21" i="181" s="1"/>
  <c r="AN22" i="181"/>
  <c r="AM22" i="181"/>
  <c r="AK22" i="181"/>
  <c r="AJ22" i="181"/>
  <c r="AJ21" i="181" s="1"/>
  <c r="AI22" i="181"/>
  <c r="AH22" i="181"/>
  <c r="AF22" i="181"/>
  <c r="AE22" i="181"/>
  <c r="AD22" i="181"/>
  <c r="AC22" i="181"/>
  <c r="AA22" i="181"/>
  <c r="Z22" i="181"/>
  <c r="Y22" i="181"/>
  <c r="X22" i="181"/>
  <c r="V22" i="181"/>
  <c r="U22" i="181"/>
  <c r="T22" i="181"/>
  <c r="S22" i="181"/>
  <c r="Q22" i="181"/>
  <c r="P22" i="181"/>
  <c r="O22" i="181"/>
  <c r="N22" i="181"/>
  <c r="L22" i="181"/>
  <c r="K22" i="181"/>
  <c r="J22" i="181"/>
  <c r="I22" i="181"/>
  <c r="G22" i="181"/>
  <c r="F22" i="181"/>
  <c r="F21" i="181" s="1"/>
  <c r="E22" i="181"/>
  <c r="D22" i="181"/>
  <c r="BO21" i="181"/>
  <c r="BN21" i="181"/>
  <c r="BM21" i="181"/>
  <c r="BL21" i="181"/>
  <c r="BJ21" i="181"/>
  <c r="BI21" i="181"/>
  <c r="BH21" i="181"/>
  <c r="BG21" i="181"/>
  <c r="BE21" i="181"/>
  <c r="BD21" i="181"/>
  <c r="BC21" i="181"/>
  <c r="BB21" i="181"/>
  <c r="AZ21" i="181"/>
  <c r="AX21" i="181"/>
  <c r="AW21" i="181"/>
  <c r="AU21" i="181"/>
  <c r="AT21" i="181"/>
  <c r="AS21" i="181"/>
  <c r="AR21" i="181"/>
  <c r="AP21" i="181"/>
  <c r="AN21" i="181"/>
  <c r="AM21" i="181"/>
  <c r="AK21" i="181"/>
  <c r="AI21" i="181"/>
  <c r="AH21" i="181"/>
  <c r="AF21" i="181"/>
  <c r="AE21" i="181"/>
  <c r="AD21" i="181"/>
  <c r="AC21" i="181"/>
  <c r="AA21" i="181"/>
  <c r="Z21" i="181"/>
  <c r="Y21" i="181"/>
  <c r="X21" i="181"/>
  <c r="W21" i="181" s="1"/>
  <c r="V21" i="181"/>
  <c r="T21" i="181"/>
  <c r="S21" i="181"/>
  <c r="Q21" i="181"/>
  <c r="P21" i="181"/>
  <c r="O21" i="181"/>
  <c r="N21" i="181"/>
  <c r="L21" i="181"/>
  <c r="K21" i="181"/>
  <c r="J21" i="181"/>
  <c r="I21" i="181"/>
  <c r="G21" i="181"/>
  <c r="E21" i="181"/>
  <c r="D21" i="181"/>
  <c r="BK20" i="181"/>
  <c r="BF20" i="181"/>
  <c r="BA20" i="181"/>
  <c r="AV20" i="181"/>
  <c r="AQ20" i="181"/>
  <c r="AL20" i="181"/>
  <c r="AG20" i="181"/>
  <c r="AB20" i="181"/>
  <c r="W20" i="181"/>
  <c r="R20" i="181"/>
  <c r="M20" i="181"/>
  <c r="H20" i="181"/>
  <c r="C20" i="181"/>
  <c r="BO19" i="181"/>
  <c r="BN19" i="181"/>
  <c r="BM19" i="181"/>
  <c r="BL19" i="181"/>
  <c r="BJ19" i="181"/>
  <c r="BJ8" i="181" s="1"/>
  <c r="BI19" i="181"/>
  <c r="BH19" i="181"/>
  <c r="BG19" i="181"/>
  <c r="BE19" i="181"/>
  <c r="BE8" i="181" s="1"/>
  <c r="BD19" i="181"/>
  <c r="BC19" i="181"/>
  <c r="BB19" i="181"/>
  <c r="BO8" i="181"/>
  <c r="AZ8" i="181"/>
  <c r="AU8" i="181"/>
  <c r="AP8" i="181"/>
  <c r="AK8" i="181"/>
  <c r="AF8" i="181"/>
  <c r="AA8" i="181"/>
  <c r="V8" i="181"/>
  <c r="Q8" i="181"/>
  <c r="L8" i="181"/>
  <c r="G8" i="181"/>
  <c r="BO62" i="180"/>
  <c r="BN62" i="180"/>
  <c r="BM62" i="180"/>
  <c r="BL62" i="180"/>
  <c r="BK62" i="180"/>
  <c r="BJ62" i="180"/>
  <c r="BI62" i="180"/>
  <c r="BH62" i="180"/>
  <c r="BG62" i="180"/>
  <c r="BF62" i="180" s="1"/>
  <c r="BE62" i="180"/>
  <c r="BD62" i="180"/>
  <c r="BC62" i="180"/>
  <c r="BB62" i="180"/>
  <c r="BA62" i="180"/>
  <c r="AZ62" i="180"/>
  <c r="AY62" i="180"/>
  <c r="AX62" i="180"/>
  <c r="AW62" i="180"/>
  <c r="AV62" i="180" s="1"/>
  <c r="AU62" i="180"/>
  <c r="AT62" i="180"/>
  <c r="AS62" i="180"/>
  <c r="AR62" i="180"/>
  <c r="AQ62" i="180"/>
  <c r="AP62" i="180"/>
  <c r="AO62" i="180"/>
  <c r="AN62" i="180"/>
  <c r="AM62" i="180"/>
  <c r="AL62" i="180" s="1"/>
  <c r="AK62" i="180"/>
  <c r="AJ62" i="180"/>
  <c r="AI62" i="180"/>
  <c r="AH62" i="180"/>
  <c r="AG62" i="180"/>
  <c r="AF62" i="180"/>
  <c r="AE62" i="180"/>
  <c r="AD62" i="180"/>
  <c r="AC62" i="180"/>
  <c r="AB62" i="180" s="1"/>
  <c r="AA62" i="180"/>
  <c r="Z62" i="180"/>
  <c r="Y62" i="180"/>
  <c r="X62" i="180"/>
  <c r="W62" i="180"/>
  <c r="V62" i="180"/>
  <c r="U62" i="180"/>
  <c r="T62" i="180"/>
  <c r="S62" i="180"/>
  <c r="R62" i="180" s="1"/>
  <c r="Q62" i="180"/>
  <c r="P62" i="180"/>
  <c r="O62" i="180"/>
  <c r="N62" i="180"/>
  <c r="M62" i="180"/>
  <c r="L62" i="180"/>
  <c r="K62" i="180"/>
  <c r="J62" i="180"/>
  <c r="I62" i="180"/>
  <c r="H62" i="180" s="1"/>
  <c r="G62" i="180"/>
  <c r="F62" i="180"/>
  <c r="E62" i="180"/>
  <c r="D62" i="180"/>
  <c r="C62" i="180"/>
  <c r="BO61" i="180"/>
  <c r="BN61" i="180"/>
  <c r="BM61" i="180"/>
  <c r="BL61" i="180"/>
  <c r="BK61" i="180" s="1"/>
  <c r="BJ61" i="180"/>
  <c r="BI61" i="180"/>
  <c r="BH61" i="180"/>
  <c r="BG61" i="180"/>
  <c r="BF61" i="180"/>
  <c r="BE61" i="180"/>
  <c r="BD61" i="180"/>
  <c r="BC61" i="180"/>
  <c r="BB61" i="180"/>
  <c r="BA61" i="180" s="1"/>
  <c r="AZ61" i="180"/>
  <c r="AY61" i="180"/>
  <c r="AX61" i="180"/>
  <c r="AW61" i="180"/>
  <c r="AU61" i="180"/>
  <c r="AT61" i="180"/>
  <c r="AS61" i="180"/>
  <c r="AR61" i="180"/>
  <c r="AQ61" i="180" s="1"/>
  <c r="AP61" i="180"/>
  <c r="AO61" i="180"/>
  <c r="AN61" i="180"/>
  <c r="AM61" i="180"/>
  <c r="AK61" i="180"/>
  <c r="AJ61" i="180"/>
  <c r="AI61" i="180"/>
  <c r="AH61" i="180"/>
  <c r="AG61" i="180" s="1"/>
  <c r="AF61" i="180"/>
  <c r="AE61" i="180"/>
  <c r="AD61" i="180"/>
  <c r="AC61" i="180"/>
  <c r="AA61" i="180"/>
  <c r="Z61" i="180"/>
  <c r="Z60" i="180" s="1"/>
  <c r="Y61" i="180"/>
  <c r="X61" i="180"/>
  <c r="W61" i="180" s="1"/>
  <c r="V61" i="180"/>
  <c r="U61" i="180"/>
  <c r="T61" i="180"/>
  <c r="S61" i="180"/>
  <c r="Q61" i="180"/>
  <c r="P61" i="180"/>
  <c r="P60" i="180" s="1"/>
  <c r="O61" i="180"/>
  <c r="N61" i="180"/>
  <c r="M61" i="180" s="1"/>
  <c r="L61" i="180"/>
  <c r="K61" i="180"/>
  <c r="J61" i="180"/>
  <c r="I61" i="180"/>
  <c r="G61" i="180"/>
  <c r="F61" i="180"/>
  <c r="E61" i="180"/>
  <c r="D61" i="180"/>
  <c r="C61" i="180" s="1"/>
  <c r="BO60" i="180"/>
  <c r="BN60" i="180"/>
  <c r="BM60" i="180"/>
  <c r="BL60" i="180"/>
  <c r="BK60" i="180"/>
  <c r="BJ60" i="180"/>
  <c r="BI60" i="180"/>
  <c r="BH60" i="180"/>
  <c r="BG60" i="180"/>
  <c r="BF60" i="180" s="1"/>
  <c r="BE60" i="180"/>
  <c r="BD60" i="180"/>
  <c r="BC60" i="180"/>
  <c r="BB60" i="180"/>
  <c r="BA60" i="180"/>
  <c r="AZ60" i="180"/>
  <c r="AY60" i="180"/>
  <c r="AX60" i="180"/>
  <c r="AW60" i="180"/>
  <c r="AV60" i="180" s="1"/>
  <c r="AU60" i="180"/>
  <c r="AT60" i="180"/>
  <c r="AS60" i="180"/>
  <c r="AR60" i="180"/>
  <c r="AP60" i="180"/>
  <c r="AO60" i="180"/>
  <c r="AN60" i="180"/>
  <c r="AM60" i="180"/>
  <c r="AL60" i="180" s="1"/>
  <c r="AK60" i="180"/>
  <c r="AJ60" i="180"/>
  <c r="AI60" i="180"/>
  <c r="AH60" i="180"/>
  <c r="AF60" i="180"/>
  <c r="AE60" i="180"/>
  <c r="AD60" i="180"/>
  <c r="AC60" i="180"/>
  <c r="AB60" i="180" s="1"/>
  <c r="AA60" i="180"/>
  <c r="Y60" i="180"/>
  <c r="X60" i="180"/>
  <c r="V60" i="180"/>
  <c r="T60" i="180"/>
  <c r="S60" i="180"/>
  <c r="Q60" i="180"/>
  <c r="O60" i="180"/>
  <c r="N60" i="180"/>
  <c r="L60" i="180"/>
  <c r="J60" i="180"/>
  <c r="I60" i="180"/>
  <c r="G60" i="180"/>
  <c r="F60" i="180"/>
  <c r="E60" i="180"/>
  <c r="D60" i="180"/>
  <c r="BK58" i="180"/>
  <c r="BF58" i="180"/>
  <c r="BA58" i="180"/>
  <c r="AV58" i="180"/>
  <c r="AQ58" i="180"/>
  <c r="AL58" i="180"/>
  <c r="AG58" i="180"/>
  <c r="AB58" i="180"/>
  <c r="W58" i="180"/>
  <c r="R58" i="180"/>
  <c r="M58" i="180"/>
  <c r="H58" i="180"/>
  <c r="C58" i="180"/>
  <c r="BK57" i="180"/>
  <c r="BF57" i="180"/>
  <c r="BA57" i="180"/>
  <c r="AV57" i="180"/>
  <c r="AQ57" i="180"/>
  <c r="AL57" i="180"/>
  <c r="AG57" i="180"/>
  <c r="AB57" i="180"/>
  <c r="W57" i="180"/>
  <c r="R57" i="180"/>
  <c r="M57" i="180"/>
  <c r="H57" i="180"/>
  <c r="C57" i="180"/>
  <c r="BO56" i="180"/>
  <c r="BN56" i="180"/>
  <c r="BM56" i="180"/>
  <c r="BL56" i="180"/>
  <c r="BK56" i="180" s="1"/>
  <c r="BJ56" i="180"/>
  <c r="BI56" i="180"/>
  <c r="BH56" i="180"/>
  <c r="BG56" i="180"/>
  <c r="BF56" i="180"/>
  <c r="BE56" i="180"/>
  <c r="BD56" i="180"/>
  <c r="BC56" i="180"/>
  <c r="BB56" i="180"/>
  <c r="BA56" i="180" s="1"/>
  <c r="AZ56" i="180"/>
  <c r="AY56" i="180"/>
  <c r="AX56" i="180"/>
  <c r="AW56" i="180"/>
  <c r="AV56" i="180"/>
  <c r="AU56" i="180"/>
  <c r="AT56" i="180"/>
  <c r="AS56" i="180"/>
  <c r="AR56" i="180"/>
  <c r="AQ56" i="180" s="1"/>
  <c r="AP56" i="180"/>
  <c r="AO56" i="180"/>
  <c r="AN56" i="180"/>
  <c r="AM56" i="180"/>
  <c r="AL56" i="180"/>
  <c r="AK56" i="180"/>
  <c r="AJ56" i="180"/>
  <c r="AI56" i="180"/>
  <c r="AH56" i="180"/>
  <c r="AG56" i="180" s="1"/>
  <c r="AF56" i="180"/>
  <c r="AE56" i="180"/>
  <c r="AD56" i="180"/>
  <c r="AC56" i="180"/>
  <c r="AB56" i="180"/>
  <c r="AA56" i="180"/>
  <c r="Z56" i="180"/>
  <c r="Y56" i="180"/>
  <c r="X56" i="180"/>
  <c r="W56" i="180" s="1"/>
  <c r="V56" i="180"/>
  <c r="U56" i="180"/>
  <c r="T56" i="180"/>
  <c r="S56" i="180"/>
  <c r="R56" i="180"/>
  <c r="Q56" i="180"/>
  <c r="P56" i="180"/>
  <c r="O56" i="180"/>
  <c r="N56" i="180"/>
  <c r="M56" i="180" s="1"/>
  <c r="L56" i="180"/>
  <c r="K56" i="180"/>
  <c r="J56" i="180"/>
  <c r="I56" i="180"/>
  <c r="H56" i="180"/>
  <c r="G56" i="180"/>
  <c r="F56" i="180"/>
  <c r="E56" i="180"/>
  <c r="D56" i="180"/>
  <c r="C56" i="180" s="1"/>
  <c r="BK55" i="180"/>
  <c r="BF55" i="180"/>
  <c r="BA55" i="180"/>
  <c r="AV55" i="180"/>
  <c r="AQ55" i="180"/>
  <c r="AL55" i="180"/>
  <c r="AG55" i="180"/>
  <c r="AB55" i="180"/>
  <c r="W55" i="180"/>
  <c r="R55" i="180"/>
  <c r="M55" i="180"/>
  <c r="H55" i="180"/>
  <c r="C55" i="180"/>
  <c r="BK54" i="180"/>
  <c r="BF54" i="180"/>
  <c r="BA54" i="180"/>
  <c r="AV54" i="180"/>
  <c r="AQ54" i="180"/>
  <c r="AL54" i="180"/>
  <c r="AG54" i="180"/>
  <c r="AB54" i="180"/>
  <c r="W54" i="180"/>
  <c r="R54" i="180"/>
  <c r="M54" i="180"/>
  <c r="H54" i="180"/>
  <c r="C54" i="180"/>
  <c r="BO53" i="180"/>
  <c r="BN53" i="180"/>
  <c r="BM53" i="180"/>
  <c r="BL53" i="180"/>
  <c r="BK53" i="180"/>
  <c r="BJ53" i="180"/>
  <c r="BI53" i="180"/>
  <c r="BH53" i="180"/>
  <c r="BG53" i="180"/>
  <c r="BF53" i="180" s="1"/>
  <c r="BE53" i="180"/>
  <c r="BD53" i="180"/>
  <c r="BC53" i="180"/>
  <c r="BB53" i="180"/>
  <c r="BA53" i="180"/>
  <c r="AZ53" i="180"/>
  <c r="AY53" i="180"/>
  <c r="AX53" i="180"/>
  <c r="AW53" i="180"/>
  <c r="AV53" i="180" s="1"/>
  <c r="AU53" i="180"/>
  <c r="AT53" i="180"/>
  <c r="AS53" i="180"/>
  <c r="AR53" i="180"/>
  <c r="AQ53" i="180"/>
  <c r="AP53" i="180"/>
  <c r="AO53" i="180"/>
  <c r="AN53" i="180"/>
  <c r="AM53" i="180"/>
  <c r="AL53" i="180" s="1"/>
  <c r="AK53" i="180"/>
  <c r="AJ53" i="180"/>
  <c r="AI53" i="180"/>
  <c r="AH53" i="180"/>
  <c r="AG53" i="180"/>
  <c r="AF53" i="180"/>
  <c r="AE53" i="180"/>
  <c r="AD53" i="180"/>
  <c r="AC53" i="180"/>
  <c r="AB53" i="180" s="1"/>
  <c r="AA53" i="180"/>
  <c r="Z53" i="180"/>
  <c r="Y53" i="180"/>
  <c r="X53" i="180"/>
  <c r="W53" i="180"/>
  <c r="V53" i="180"/>
  <c r="U53" i="180"/>
  <c r="T53" i="180"/>
  <c r="S53" i="180"/>
  <c r="R53" i="180" s="1"/>
  <c r="Q53" i="180"/>
  <c r="P53" i="180"/>
  <c r="O53" i="180"/>
  <c r="N53" i="180"/>
  <c r="M53" i="180"/>
  <c r="L53" i="180"/>
  <c r="K53" i="180"/>
  <c r="J53" i="180"/>
  <c r="I53" i="180"/>
  <c r="H53" i="180" s="1"/>
  <c r="G53" i="180"/>
  <c r="F53" i="180"/>
  <c r="E53" i="180"/>
  <c r="D53" i="180"/>
  <c r="C53" i="180"/>
  <c r="BK52" i="180"/>
  <c r="BF52" i="180"/>
  <c r="BA52" i="180"/>
  <c r="AV52" i="180"/>
  <c r="AQ52" i="180"/>
  <c r="AL52" i="180"/>
  <c r="AG52" i="180"/>
  <c r="AB52" i="180"/>
  <c r="W52" i="180"/>
  <c r="R52" i="180"/>
  <c r="M52" i="180"/>
  <c r="H52" i="180"/>
  <c r="C52" i="180"/>
  <c r="BK51" i="180"/>
  <c r="BF51" i="180"/>
  <c r="BA51" i="180"/>
  <c r="AV51" i="180"/>
  <c r="AQ51" i="180"/>
  <c r="AL51" i="180"/>
  <c r="AG51" i="180"/>
  <c r="AB51" i="180"/>
  <c r="W51" i="180"/>
  <c r="R51" i="180"/>
  <c r="M51" i="180"/>
  <c r="H51" i="180"/>
  <c r="C51" i="180"/>
  <c r="BO50" i="180"/>
  <c r="BN50" i="180"/>
  <c r="BM50" i="180"/>
  <c r="BL50" i="180"/>
  <c r="BK50" i="180" s="1"/>
  <c r="BJ50" i="180"/>
  <c r="BI50" i="180"/>
  <c r="BH50" i="180"/>
  <c r="BG50" i="180"/>
  <c r="BF50" i="180"/>
  <c r="BE50" i="180"/>
  <c r="BD50" i="180"/>
  <c r="BC50" i="180"/>
  <c r="BB50" i="180"/>
  <c r="BA50" i="180" s="1"/>
  <c r="AZ50" i="180"/>
  <c r="AY50" i="180"/>
  <c r="AX50" i="180"/>
  <c r="AW50" i="180"/>
  <c r="AV50" i="180"/>
  <c r="AU50" i="180"/>
  <c r="AT50" i="180"/>
  <c r="AS50" i="180"/>
  <c r="AR50" i="180"/>
  <c r="AQ50" i="180" s="1"/>
  <c r="AP50" i="180"/>
  <c r="AO50" i="180"/>
  <c r="AN50" i="180"/>
  <c r="AM50" i="180"/>
  <c r="AL50" i="180"/>
  <c r="AK50" i="180"/>
  <c r="AJ50" i="180"/>
  <c r="AI50" i="180"/>
  <c r="AH50" i="180"/>
  <c r="AG50" i="180" s="1"/>
  <c r="AF50" i="180"/>
  <c r="AE50" i="180"/>
  <c r="AD50" i="180"/>
  <c r="AC50" i="180"/>
  <c r="AB50" i="180"/>
  <c r="AA50" i="180"/>
  <c r="Z50" i="180"/>
  <c r="Y50" i="180"/>
  <c r="X50" i="180"/>
  <c r="W50" i="180" s="1"/>
  <c r="V50" i="180"/>
  <c r="U50" i="180"/>
  <c r="T50" i="180"/>
  <c r="S50" i="180"/>
  <c r="R50" i="180"/>
  <c r="Q50" i="180"/>
  <c r="P50" i="180"/>
  <c r="O50" i="180"/>
  <c r="N50" i="180"/>
  <c r="M50" i="180" s="1"/>
  <c r="L50" i="180"/>
  <c r="K50" i="180"/>
  <c r="J50" i="180"/>
  <c r="I50" i="180"/>
  <c r="H50" i="180"/>
  <c r="G50" i="180"/>
  <c r="F50" i="180"/>
  <c r="E50" i="180"/>
  <c r="D50" i="180"/>
  <c r="C50" i="180" s="1"/>
  <c r="BK49" i="180"/>
  <c r="BF49" i="180"/>
  <c r="BA49" i="180"/>
  <c r="AV49" i="180"/>
  <c r="AQ49" i="180"/>
  <c r="AL49" i="180"/>
  <c r="AG49" i="180"/>
  <c r="AB49" i="180"/>
  <c r="W49" i="180"/>
  <c r="R49" i="180"/>
  <c r="M49" i="180"/>
  <c r="H49" i="180"/>
  <c r="C49" i="180"/>
  <c r="BK48" i="180"/>
  <c r="BF48" i="180"/>
  <c r="BA48" i="180"/>
  <c r="AV48" i="180"/>
  <c r="AQ48" i="180"/>
  <c r="AL48" i="180"/>
  <c r="AG48" i="180"/>
  <c r="AB48" i="180"/>
  <c r="W48" i="180"/>
  <c r="R48" i="180"/>
  <c r="M48" i="180"/>
  <c r="H48" i="180"/>
  <c r="C48" i="180"/>
  <c r="BO47" i="180"/>
  <c r="BN47" i="180"/>
  <c r="BM47" i="180"/>
  <c r="BL47" i="180"/>
  <c r="BK47" i="180"/>
  <c r="BJ47" i="180"/>
  <c r="BI47" i="180"/>
  <c r="BH47" i="180"/>
  <c r="BG47" i="180"/>
  <c r="BF47" i="180" s="1"/>
  <c r="BE47" i="180"/>
  <c r="BD47" i="180"/>
  <c r="BC47" i="180"/>
  <c r="BB47" i="180"/>
  <c r="BA47" i="180"/>
  <c r="AZ47" i="180"/>
  <c r="AY47" i="180"/>
  <c r="AX47" i="180"/>
  <c r="AW47" i="180"/>
  <c r="AV47" i="180" s="1"/>
  <c r="AU47" i="180"/>
  <c r="AT47" i="180"/>
  <c r="AS47" i="180"/>
  <c r="AR47" i="180"/>
  <c r="AP47" i="180"/>
  <c r="AO47" i="180"/>
  <c r="AN47" i="180"/>
  <c r="AM47" i="180"/>
  <c r="AL47" i="180" s="1"/>
  <c r="AK47" i="180"/>
  <c r="AJ47" i="180"/>
  <c r="AI47" i="180"/>
  <c r="AH47" i="180"/>
  <c r="AF47" i="180"/>
  <c r="AE47" i="180"/>
  <c r="AD47" i="180"/>
  <c r="AC47" i="180"/>
  <c r="AB47" i="180" s="1"/>
  <c r="AA47" i="180"/>
  <c r="Z47" i="180"/>
  <c r="Y47" i="180"/>
  <c r="X47" i="180"/>
  <c r="V47" i="180"/>
  <c r="U47" i="180"/>
  <c r="T47" i="180"/>
  <c r="S47" i="180"/>
  <c r="R47" i="180" s="1"/>
  <c r="Q47" i="180"/>
  <c r="P47" i="180"/>
  <c r="O47" i="180"/>
  <c r="N47" i="180"/>
  <c r="M47" i="180"/>
  <c r="L47" i="180"/>
  <c r="K47" i="180"/>
  <c r="J47" i="180"/>
  <c r="I47" i="180"/>
  <c r="H47" i="180" s="1"/>
  <c r="G47" i="180"/>
  <c r="F47" i="180"/>
  <c r="E47" i="180"/>
  <c r="D47" i="180"/>
  <c r="BO43" i="180"/>
  <c r="BN43" i="180"/>
  <c r="BM43" i="180"/>
  <c r="BL43" i="180"/>
  <c r="BJ43" i="180"/>
  <c r="BI43" i="180"/>
  <c r="BH43" i="180"/>
  <c r="BG43" i="180"/>
  <c r="BE43" i="180"/>
  <c r="BD43" i="180"/>
  <c r="BC43" i="180"/>
  <c r="BB43" i="180"/>
  <c r="AZ43" i="180"/>
  <c r="AY43" i="180"/>
  <c r="AX43" i="180"/>
  <c r="AW43" i="180"/>
  <c r="AU43" i="180"/>
  <c r="AT43" i="180"/>
  <c r="AS43" i="180"/>
  <c r="AR43" i="180"/>
  <c r="AP43" i="180"/>
  <c r="AO43" i="180"/>
  <c r="AN43" i="180"/>
  <c r="AM43" i="180"/>
  <c r="AK43" i="180"/>
  <c r="AJ43" i="180"/>
  <c r="AI43" i="180"/>
  <c r="AH43" i="180"/>
  <c r="AF43" i="180"/>
  <c r="AE43" i="180"/>
  <c r="AD43" i="180"/>
  <c r="AC43" i="180"/>
  <c r="AA43" i="180"/>
  <c r="Z43" i="180"/>
  <c r="Y43" i="180"/>
  <c r="X43" i="180"/>
  <c r="V43" i="180"/>
  <c r="U43" i="180"/>
  <c r="T43" i="180"/>
  <c r="S43" i="180"/>
  <c r="Q43" i="180"/>
  <c r="P43" i="180"/>
  <c r="O43" i="180"/>
  <c r="N43" i="180"/>
  <c r="L43" i="180"/>
  <c r="K43" i="180"/>
  <c r="J43" i="180"/>
  <c r="I43" i="180"/>
  <c r="G43" i="180"/>
  <c r="F43" i="180"/>
  <c r="E43" i="180"/>
  <c r="D43" i="180"/>
  <c r="BK41" i="180"/>
  <c r="BF41" i="180"/>
  <c r="BA41" i="180"/>
  <c r="AV41" i="180"/>
  <c r="AQ41" i="180"/>
  <c r="AL41" i="180"/>
  <c r="AG41" i="180"/>
  <c r="AB41" i="180"/>
  <c r="W41" i="180"/>
  <c r="R41" i="180"/>
  <c r="M41" i="180"/>
  <c r="H41" i="180"/>
  <c r="C41" i="180"/>
  <c r="BK40" i="180"/>
  <c r="BF40" i="180"/>
  <c r="BA40" i="180"/>
  <c r="AV40" i="180"/>
  <c r="AQ40" i="180"/>
  <c r="AL40" i="180"/>
  <c r="AG40" i="180"/>
  <c r="AB40" i="180"/>
  <c r="W40" i="180"/>
  <c r="R40" i="180"/>
  <c r="M40" i="180"/>
  <c r="H40" i="180"/>
  <c r="C40" i="180"/>
  <c r="BK39" i="180"/>
  <c r="BK43" i="180" s="1"/>
  <c r="BF39" i="180"/>
  <c r="BF43" i="180" s="1"/>
  <c r="BA39" i="180"/>
  <c r="BA43" i="180" s="1"/>
  <c r="AV39" i="180"/>
  <c r="AV43" i="180" s="1"/>
  <c r="AQ39" i="180"/>
  <c r="AQ43" i="180" s="1"/>
  <c r="AL39" i="180"/>
  <c r="AL43" i="180" s="1"/>
  <c r="AG39" i="180"/>
  <c r="AG43" i="180" s="1"/>
  <c r="AB39" i="180"/>
  <c r="AB43" i="180" s="1"/>
  <c r="W39" i="180"/>
  <c r="W43" i="180" s="1"/>
  <c r="R39" i="180"/>
  <c r="R43" i="180" s="1"/>
  <c r="M39" i="180"/>
  <c r="M43" i="180" s="1"/>
  <c r="H39" i="180"/>
  <c r="H43" i="180" s="1"/>
  <c r="C39" i="180"/>
  <c r="C43" i="180" s="1"/>
  <c r="BO35" i="180"/>
  <c r="BN35" i="180"/>
  <c r="BM35" i="180"/>
  <c r="BL35" i="180"/>
  <c r="BJ35" i="180"/>
  <c r="BI35" i="180"/>
  <c r="BH35" i="180"/>
  <c r="BG35" i="180"/>
  <c r="BE35" i="180"/>
  <c r="BD35" i="180"/>
  <c r="BC35" i="180"/>
  <c r="BB35" i="180"/>
  <c r="AZ35" i="180"/>
  <c r="AY35" i="180"/>
  <c r="AX35" i="180"/>
  <c r="AW35" i="180"/>
  <c r="AU35" i="180"/>
  <c r="AT35" i="180"/>
  <c r="AS35" i="180"/>
  <c r="AR35" i="180"/>
  <c r="AP35" i="180"/>
  <c r="AO35" i="180"/>
  <c r="AN35" i="180"/>
  <c r="AM35" i="180"/>
  <c r="AK35" i="180"/>
  <c r="AJ35" i="180"/>
  <c r="AI35" i="180"/>
  <c r="AH35" i="180"/>
  <c r="AF35" i="180"/>
  <c r="AE35" i="180"/>
  <c r="AD35" i="180"/>
  <c r="AC35" i="180"/>
  <c r="AA35" i="180"/>
  <c r="Z35" i="180"/>
  <c r="Y35" i="180"/>
  <c r="X35" i="180"/>
  <c r="V35" i="180"/>
  <c r="U35" i="180"/>
  <c r="T35" i="180"/>
  <c r="S35" i="180"/>
  <c r="Q35" i="180"/>
  <c r="P35" i="180"/>
  <c r="O35" i="180"/>
  <c r="N35" i="180"/>
  <c r="L35" i="180"/>
  <c r="K35" i="180"/>
  <c r="J35" i="180"/>
  <c r="I35" i="180"/>
  <c r="G35" i="180"/>
  <c r="F35" i="180"/>
  <c r="E35" i="180"/>
  <c r="D35" i="180"/>
  <c r="BK33" i="180"/>
  <c r="BF33" i="180"/>
  <c r="BA33" i="180"/>
  <c r="AV33" i="180"/>
  <c r="AQ33" i="180"/>
  <c r="AL33" i="180"/>
  <c r="AG33" i="180"/>
  <c r="AB33" i="180"/>
  <c r="W33" i="180"/>
  <c r="R33" i="180"/>
  <c r="M33" i="180"/>
  <c r="H33" i="180"/>
  <c r="C33" i="180"/>
  <c r="BK32" i="180"/>
  <c r="BF32" i="180"/>
  <c r="BA32" i="180"/>
  <c r="AV32" i="180"/>
  <c r="AQ32" i="180"/>
  <c r="AL32" i="180"/>
  <c r="AG32" i="180"/>
  <c r="AB32" i="180"/>
  <c r="W32" i="180"/>
  <c r="R32" i="180"/>
  <c r="M32" i="180"/>
  <c r="H32" i="180"/>
  <c r="C32" i="180"/>
  <c r="BK31" i="180"/>
  <c r="BK35" i="180" s="1"/>
  <c r="BF31" i="180"/>
  <c r="BF35" i="180" s="1"/>
  <c r="BA31" i="180"/>
  <c r="BA35" i="180" s="1"/>
  <c r="AV31" i="180"/>
  <c r="AV35" i="180" s="1"/>
  <c r="AQ31" i="180"/>
  <c r="AQ35" i="180" s="1"/>
  <c r="AL31" i="180"/>
  <c r="AL35" i="180" s="1"/>
  <c r="AG31" i="180"/>
  <c r="AG35" i="180" s="1"/>
  <c r="AB31" i="180"/>
  <c r="AB35" i="180" s="1"/>
  <c r="W31" i="180"/>
  <c r="W35" i="180" s="1"/>
  <c r="R31" i="180"/>
  <c r="R35" i="180" s="1"/>
  <c r="M31" i="180"/>
  <c r="M35" i="180" s="1"/>
  <c r="H31" i="180"/>
  <c r="H35" i="180" s="1"/>
  <c r="C31" i="180"/>
  <c r="C35" i="180" s="1"/>
  <c r="BK24" i="180"/>
  <c r="BF24" i="180"/>
  <c r="BA24" i="180"/>
  <c r="AV24" i="180"/>
  <c r="AQ24" i="180"/>
  <c r="AL24" i="180"/>
  <c r="AG24" i="180"/>
  <c r="AB24" i="180"/>
  <c r="W24" i="180"/>
  <c r="R24" i="180"/>
  <c r="M24" i="180"/>
  <c r="H24" i="180"/>
  <c r="C24" i="180"/>
  <c r="BK23" i="180"/>
  <c r="BF23" i="180"/>
  <c r="BA23" i="180"/>
  <c r="AV23" i="180"/>
  <c r="AQ23" i="180"/>
  <c r="AL23" i="180"/>
  <c r="AG23" i="180"/>
  <c r="AB23" i="180"/>
  <c r="W23" i="180"/>
  <c r="R23" i="180"/>
  <c r="M23" i="180"/>
  <c r="H23" i="180"/>
  <c r="C23" i="180"/>
  <c r="BK22" i="180"/>
  <c r="BF22" i="180"/>
  <c r="BA22" i="180"/>
  <c r="AV22" i="180"/>
  <c r="AQ22" i="180"/>
  <c r="AL22" i="180"/>
  <c r="AG22" i="180"/>
  <c r="AB22" i="180"/>
  <c r="W22" i="180"/>
  <c r="R22" i="180"/>
  <c r="M22" i="180"/>
  <c r="H22" i="180"/>
  <c r="C22" i="180"/>
  <c r="BN21" i="180"/>
  <c r="BM21" i="180"/>
  <c r="BL21" i="180"/>
  <c r="BI21" i="180"/>
  <c r="BH21" i="180"/>
  <c r="BG21" i="180"/>
  <c r="BD21" i="180"/>
  <c r="BC21" i="180"/>
  <c r="BB21" i="180"/>
  <c r="AY21" i="180"/>
  <c r="AX21" i="180"/>
  <c r="AW21" i="180"/>
  <c r="AT21" i="180"/>
  <c r="AS21" i="180"/>
  <c r="AR21" i="180"/>
  <c r="AO21" i="180"/>
  <c r="AN21" i="180"/>
  <c r="AM21" i="180"/>
  <c r="AJ21" i="180"/>
  <c r="AI21" i="180"/>
  <c r="AH21" i="180"/>
  <c r="AE21" i="180"/>
  <c r="AD21" i="180"/>
  <c r="AC21" i="180"/>
  <c r="Z21" i="180"/>
  <c r="Y21" i="180"/>
  <c r="X21" i="180"/>
  <c r="U21" i="180"/>
  <c r="T21" i="180"/>
  <c r="S21" i="180"/>
  <c r="P21" i="180"/>
  <c r="O21" i="180"/>
  <c r="N21" i="180"/>
  <c r="K21" i="180"/>
  <c r="J21" i="180"/>
  <c r="I21" i="180"/>
  <c r="F21" i="180"/>
  <c r="E21" i="180"/>
  <c r="D21" i="180"/>
  <c r="BK20" i="180"/>
  <c r="BF20" i="180"/>
  <c r="BA20" i="180"/>
  <c r="AV20" i="180"/>
  <c r="AQ20" i="180"/>
  <c r="AL20" i="180"/>
  <c r="AG20" i="180"/>
  <c r="AB20" i="180"/>
  <c r="W20" i="180"/>
  <c r="R20" i="180"/>
  <c r="M20" i="180"/>
  <c r="H20" i="180"/>
  <c r="C20" i="180"/>
  <c r="BK17" i="180"/>
  <c r="BF17" i="180"/>
  <c r="BA17" i="180"/>
  <c r="AV17" i="180"/>
  <c r="AQ17" i="180"/>
  <c r="AL17" i="180"/>
  <c r="AG17" i="180"/>
  <c r="AB17" i="180"/>
  <c r="W17" i="180"/>
  <c r="R17" i="180"/>
  <c r="M17" i="180"/>
  <c r="H17" i="180"/>
  <c r="C17" i="180"/>
  <c r="BK16" i="180"/>
  <c r="BF16" i="180"/>
  <c r="BA16" i="180"/>
  <c r="AV16" i="180"/>
  <c r="AQ16" i="180"/>
  <c r="AL16" i="180"/>
  <c r="AG16" i="180"/>
  <c r="AB16" i="180"/>
  <c r="W16" i="180"/>
  <c r="R16" i="180"/>
  <c r="M16" i="180"/>
  <c r="H16" i="180"/>
  <c r="C16" i="180"/>
  <c r="BK15" i="180"/>
  <c r="BF15" i="180"/>
  <c r="BA15" i="180"/>
  <c r="AV15" i="180"/>
  <c r="AQ15" i="180"/>
  <c r="AL15" i="180"/>
  <c r="AG15" i="180"/>
  <c r="AB15" i="180"/>
  <c r="W15" i="180"/>
  <c r="R15" i="180"/>
  <c r="M15" i="180"/>
  <c r="H15" i="180"/>
  <c r="C15" i="180"/>
  <c r="BK14" i="180"/>
  <c r="BF14" i="180"/>
  <c r="BA14" i="180"/>
  <c r="AV14" i="180"/>
  <c r="AQ14" i="180"/>
  <c r="AL14" i="180"/>
  <c r="AG14" i="180"/>
  <c r="AB14" i="180"/>
  <c r="W14" i="180"/>
  <c r="R14" i="180"/>
  <c r="M14" i="180"/>
  <c r="H14" i="180"/>
  <c r="C14" i="180"/>
  <c r="BM9" i="180"/>
  <c r="BH9" i="180"/>
  <c r="BC9" i="180"/>
  <c r="AX9" i="180"/>
  <c r="AS9" i="180"/>
  <c r="AN9" i="180"/>
  <c r="AI9" i="180"/>
  <c r="AD9" i="180"/>
  <c r="Y9" i="180"/>
  <c r="T9" i="180"/>
  <c r="O9" i="180"/>
  <c r="J9" i="180"/>
  <c r="E9" i="180"/>
  <c r="BM8" i="180"/>
  <c r="BL8" i="180"/>
  <c r="BH8" i="180"/>
  <c r="BG8" i="180"/>
  <c r="BG18" i="180" s="1"/>
  <c r="BC8" i="180"/>
  <c r="BB8" i="180"/>
  <c r="AX8" i="180"/>
  <c r="AW8" i="180"/>
  <c r="AW18" i="180" s="1"/>
  <c r="AS8" i="180"/>
  <c r="AR8" i="180"/>
  <c r="AN8" i="180"/>
  <c r="AM8" i="180"/>
  <c r="AM18" i="180" s="1"/>
  <c r="AI8" i="180"/>
  <c r="AH8" i="180"/>
  <c r="AD8" i="180"/>
  <c r="AC8" i="180"/>
  <c r="AC18" i="180" s="1"/>
  <c r="Y8" i="180"/>
  <c r="X8" i="180"/>
  <c r="T8" i="180"/>
  <c r="S8" i="180"/>
  <c r="S18" i="180" s="1"/>
  <c r="O8" i="180"/>
  <c r="N8" i="180"/>
  <c r="J8" i="180"/>
  <c r="I8" i="180"/>
  <c r="I18" i="180" s="1"/>
  <c r="E8" i="180"/>
  <c r="D8" i="180"/>
  <c r="C47" i="180" l="1"/>
  <c r="W47" i="180"/>
  <c r="AG47" i="180"/>
  <c r="AQ47" i="180"/>
  <c r="C60" i="180"/>
  <c r="AG60" i="180"/>
  <c r="AQ60" i="180"/>
  <c r="H61" i="180"/>
  <c r="M60" i="180"/>
  <c r="R61" i="180"/>
  <c r="W60" i="180"/>
  <c r="AB61" i="180"/>
  <c r="AL61" i="180"/>
  <c r="AV61" i="180"/>
  <c r="C47" i="182"/>
  <c r="H47" i="182"/>
  <c r="M47" i="182"/>
  <c r="W47" i="182"/>
  <c r="AB47" i="182"/>
  <c r="AG47" i="182"/>
  <c r="AQ47" i="182"/>
  <c r="H60" i="182"/>
  <c r="M60" i="182"/>
  <c r="R60" i="182"/>
  <c r="AB60" i="182"/>
  <c r="AL60" i="182"/>
  <c r="AQ60" i="182"/>
  <c r="AV60" i="182"/>
  <c r="C61" i="182"/>
  <c r="H61" i="182"/>
  <c r="M61" i="182"/>
  <c r="R61" i="182"/>
  <c r="W61" i="182"/>
  <c r="AB61" i="182"/>
  <c r="AG61" i="182"/>
  <c r="AL61" i="182"/>
  <c r="AQ61" i="182"/>
  <c r="AV61" i="182"/>
  <c r="AQ21" i="181"/>
  <c r="BK21" i="181"/>
  <c r="H22" i="181"/>
  <c r="M22" i="181"/>
  <c r="R22" i="181"/>
  <c r="AL22" i="181"/>
  <c r="AV22" i="181"/>
  <c r="BA22" i="181"/>
  <c r="K60" i="180"/>
  <c r="H60" i="180" s="1"/>
  <c r="U60" i="180"/>
  <c r="R60" i="180" s="1"/>
  <c r="U21" i="181"/>
  <c r="F60" i="182"/>
  <c r="C60" i="182" s="1"/>
  <c r="AJ60" i="182"/>
  <c r="AG60" i="182" s="1"/>
  <c r="AL21" i="181"/>
  <c r="AG21" i="181"/>
  <c r="C21" i="181"/>
  <c r="M21" i="181"/>
  <c r="R21" i="181"/>
  <c r="BA21" i="181"/>
  <c r="BF21" i="181"/>
  <c r="AB22" i="181"/>
  <c r="AG22" i="181"/>
  <c r="C23" i="181"/>
  <c r="H23" i="181"/>
  <c r="AQ23" i="181"/>
  <c r="AV23" i="181"/>
  <c r="H21" i="181"/>
  <c r="AB21" i="181"/>
  <c r="AV21" i="181"/>
  <c r="C22" i="181"/>
  <c r="W22" i="181"/>
  <c r="AQ22" i="181"/>
  <c r="BK22" i="181"/>
  <c r="R23" i="181"/>
  <c r="AL23" i="181"/>
  <c r="BF23" i="181"/>
  <c r="J16" i="181"/>
  <c r="J14" i="181"/>
  <c r="J11" i="181"/>
  <c r="J17" i="181"/>
  <c r="J15" i="181"/>
  <c r="T17" i="181"/>
  <c r="T16" i="181"/>
  <c r="T14" i="181"/>
  <c r="T11" i="181"/>
  <c r="T15" i="181"/>
  <c r="AD17" i="181"/>
  <c r="AD16" i="181"/>
  <c r="AD14" i="181"/>
  <c r="AD11" i="181"/>
  <c r="AD15" i="181"/>
  <c r="AN17" i="181"/>
  <c r="AN16" i="181"/>
  <c r="AN14" i="181"/>
  <c r="AN11" i="181"/>
  <c r="AN15" i="181"/>
  <c r="AX17" i="181"/>
  <c r="AX16" i="181"/>
  <c r="AX14" i="181"/>
  <c r="AX11" i="181"/>
  <c r="AX15" i="181"/>
  <c r="BB17" i="181"/>
  <c r="BB16" i="181"/>
  <c r="BB14" i="181"/>
  <c r="BB15" i="181"/>
  <c r="BH17" i="181"/>
  <c r="BH16" i="181"/>
  <c r="BH14" i="181"/>
  <c r="BH11" i="181"/>
  <c r="BH15" i="181"/>
  <c r="BL17" i="181"/>
  <c r="BL16" i="181"/>
  <c r="BL14" i="181"/>
  <c r="BL15" i="181"/>
  <c r="K11" i="180"/>
  <c r="U11" i="180"/>
  <c r="AE11" i="180"/>
  <c r="AO11" i="180"/>
  <c r="AY11" i="180"/>
  <c r="BI11" i="180"/>
  <c r="E18" i="180"/>
  <c r="O18" i="180"/>
  <c r="Y18" i="180"/>
  <c r="AI18" i="180"/>
  <c r="AS18" i="180"/>
  <c r="BC18" i="180"/>
  <c r="BM18" i="180"/>
  <c r="G18" i="181"/>
  <c r="G24" i="181" s="1"/>
  <c r="Q18" i="181"/>
  <c r="Q24" i="181" s="1"/>
  <c r="AA18" i="181"/>
  <c r="AA24" i="181" s="1"/>
  <c r="AK18" i="181"/>
  <c r="AK24" i="181" s="1"/>
  <c r="AU18" i="181"/>
  <c r="AU24" i="181" s="1"/>
  <c r="BE18" i="181"/>
  <c r="BE24" i="181" s="1"/>
  <c r="E17" i="181"/>
  <c r="E15" i="181"/>
  <c r="E16" i="181"/>
  <c r="E14" i="181"/>
  <c r="E11" i="181"/>
  <c r="O17" i="181"/>
  <c r="O15" i="181"/>
  <c r="O16" i="181"/>
  <c r="O14" i="181"/>
  <c r="O11" i="181"/>
  <c r="Y17" i="181"/>
  <c r="Y15" i="181"/>
  <c r="Y16" i="181"/>
  <c r="Y14" i="181"/>
  <c r="Y11" i="181"/>
  <c r="AI17" i="181"/>
  <c r="AI15" i="181"/>
  <c r="AI16" i="181"/>
  <c r="AI14" i="181"/>
  <c r="AI11" i="181"/>
  <c r="AS17" i="181"/>
  <c r="AS15" i="181"/>
  <c r="AS16" i="181"/>
  <c r="AS14" i="181"/>
  <c r="AS11" i="181"/>
  <c r="BC17" i="181"/>
  <c r="BC15" i="181"/>
  <c r="BC16" i="181"/>
  <c r="BC14" i="181"/>
  <c r="BC11" i="181"/>
  <c r="BG17" i="181"/>
  <c r="BG15" i="181"/>
  <c r="BG16" i="181"/>
  <c r="BG14" i="181"/>
  <c r="BM17" i="181"/>
  <c r="BM15" i="181"/>
  <c r="BM16" i="181"/>
  <c r="BM14" i="181"/>
  <c r="BM11" i="181"/>
  <c r="D18" i="180"/>
  <c r="F11" i="180" s="1"/>
  <c r="J18" i="180"/>
  <c r="K12" i="180" s="1"/>
  <c r="N18" i="180"/>
  <c r="T18" i="180"/>
  <c r="X18" i="180"/>
  <c r="Z11" i="180" s="1"/>
  <c r="AD18" i="180"/>
  <c r="AE12" i="180" s="1"/>
  <c r="AH18" i="180"/>
  <c r="AN18" i="180"/>
  <c r="AR18" i="180"/>
  <c r="AT11" i="180" s="1"/>
  <c r="AX18" i="180"/>
  <c r="AY12" i="180" s="1"/>
  <c r="BB18" i="180"/>
  <c r="BH18" i="180"/>
  <c r="BL18" i="180"/>
  <c r="BN11" i="180" s="1"/>
  <c r="I25" i="180"/>
  <c r="S25" i="180"/>
  <c r="AC25" i="180"/>
  <c r="AM25" i="180"/>
  <c r="AW25" i="180"/>
  <c r="BG25" i="180"/>
  <c r="L18" i="181"/>
  <c r="L24" i="181" s="1"/>
  <c r="V18" i="181"/>
  <c r="V24" i="181" s="1"/>
  <c r="AF18" i="181"/>
  <c r="AF24" i="181" s="1"/>
  <c r="AP18" i="181"/>
  <c r="AP24" i="181" s="1"/>
  <c r="AZ18" i="181"/>
  <c r="AZ24" i="181" s="1"/>
  <c r="BO18" i="181"/>
  <c r="BO24" i="181" s="1"/>
  <c r="BJ18" i="181"/>
  <c r="BJ24" i="181" s="1"/>
  <c r="D18" i="182"/>
  <c r="J18" i="182"/>
  <c r="N18" i="182"/>
  <c r="T18" i="182"/>
  <c r="X18" i="182"/>
  <c r="AD18" i="182"/>
  <c r="AE12" i="182" s="1"/>
  <c r="AH18" i="182"/>
  <c r="AN18" i="182"/>
  <c r="AR18" i="182"/>
  <c r="AX18" i="182"/>
  <c r="BB18" i="182"/>
  <c r="BH18" i="182"/>
  <c r="BL18" i="182"/>
  <c r="E18" i="182"/>
  <c r="F12" i="182" s="1"/>
  <c r="I18" i="182"/>
  <c r="O18" i="182"/>
  <c r="P12" i="182" s="1"/>
  <c r="O25" i="182" s="1"/>
  <c r="S18" i="182"/>
  <c r="Y18" i="182"/>
  <c r="Z12" i="182" s="1"/>
  <c r="Y25" i="182" s="1"/>
  <c r="AC18" i="182"/>
  <c r="AI18" i="182"/>
  <c r="AJ12" i="182" s="1"/>
  <c r="AI25" i="182" s="1"/>
  <c r="AM18" i="182"/>
  <c r="AO11" i="182" s="1"/>
  <c r="AS18" i="182"/>
  <c r="AT12" i="182" s="1"/>
  <c r="AW18" i="182"/>
  <c r="BC18" i="182"/>
  <c r="BD12" i="182" s="1"/>
  <c r="BC25" i="182" s="1"/>
  <c r="BG18" i="182"/>
  <c r="BM18" i="182"/>
  <c r="BN12" i="182" s="1"/>
  <c r="BM25" i="182" s="1"/>
  <c r="P11" i="182"/>
  <c r="AJ11" i="182"/>
  <c r="BD11" i="182"/>
  <c r="K12" i="182"/>
  <c r="AY12" i="182"/>
  <c r="BN12" i="180" l="1"/>
  <c r="BN9" i="180" s="1"/>
  <c r="BN8" i="180" s="1"/>
  <c r="AT12" i="180"/>
  <c r="AT9" i="180" s="1"/>
  <c r="AT8" i="180" s="1"/>
  <c r="AT18" i="180" s="1"/>
  <c r="Z12" i="180"/>
  <c r="Z9" i="180" s="1"/>
  <c r="Z8" i="180" s="1"/>
  <c r="Z18" i="180" s="1"/>
  <c r="F12" i="180"/>
  <c r="F9" i="180" s="1"/>
  <c r="F8" i="180" s="1"/>
  <c r="F18" i="180" s="1"/>
  <c r="AS25" i="182"/>
  <c r="E25" i="182"/>
  <c r="AH25" i="182"/>
  <c r="N25" i="182"/>
  <c r="AX25" i="182"/>
  <c r="AD25" i="182"/>
  <c r="J25" i="182"/>
  <c r="BD9" i="182"/>
  <c r="BD8" i="182" s="1"/>
  <c r="P9" i="182"/>
  <c r="P8" i="182" s="1"/>
  <c r="AY11" i="182"/>
  <c r="AY9" i="182" s="1"/>
  <c r="AY8" i="182" s="1"/>
  <c r="AE11" i="182"/>
  <c r="AE9" i="182" s="1"/>
  <c r="AE8" i="182" s="1"/>
  <c r="BI12" i="182"/>
  <c r="BH25" i="182" s="1"/>
  <c r="AO12" i="182"/>
  <c r="AO9" i="182" s="1"/>
  <c r="AO8" i="182" s="1"/>
  <c r="U12" i="182"/>
  <c r="T25" i="182" s="1"/>
  <c r="BN11" i="182"/>
  <c r="BN9" i="182" s="1"/>
  <c r="BN8" i="182" s="1"/>
  <c r="AT11" i="182"/>
  <c r="AT9" i="182" s="1"/>
  <c r="AT8" i="182" s="1"/>
  <c r="Z11" i="182"/>
  <c r="Z9" i="182" s="1"/>
  <c r="Z8" i="182" s="1"/>
  <c r="F11" i="182"/>
  <c r="F9" i="182" s="1"/>
  <c r="F8" i="182" s="1"/>
  <c r="AM25" i="182"/>
  <c r="AC25" i="182"/>
  <c r="BB25" i="182"/>
  <c r="AR25" i="182"/>
  <c r="X25" i="182"/>
  <c r="BI11" i="182"/>
  <c r="BI9" i="182" s="1"/>
  <c r="BI8" i="182" s="1"/>
  <c r="U11" i="182"/>
  <c r="U9" i="182" s="1"/>
  <c r="U8" i="182" s="1"/>
  <c r="BL25" i="180"/>
  <c r="AR25" i="180"/>
  <c r="X25" i="180"/>
  <c r="D25" i="180"/>
  <c r="BI12" i="180"/>
  <c r="AO12" i="180"/>
  <c r="U12" i="180"/>
  <c r="BC9" i="181"/>
  <c r="AI9" i="181"/>
  <c r="O9" i="181"/>
  <c r="BH25" i="180"/>
  <c r="AN25" i="180"/>
  <c r="T25" i="180"/>
  <c r="BD12" i="180"/>
  <c r="BC25" i="180" s="1"/>
  <c r="AJ12" i="180"/>
  <c r="AI25" i="180" s="1"/>
  <c r="P12" i="180"/>
  <c r="O25" i="180" s="1"/>
  <c r="BI9" i="180"/>
  <c r="BI8" i="180" s="1"/>
  <c r="AO9" i="180"/>
  <c r="AO8" i="180" s="1"/>
  <c r="U9" i="180"/>
  <c r="U8" i="180" s="1"/>
  <c r="AX9" i="181"/>
  <c r="AD9" i="181"/>
  <c r="AJ9" i="182"/>
  <c r="AJ8" i="182" s="1"/>
  <c r="K11" i="182"/>
  <c r="K9" i="182" s="1"/>
  <c r="K8" i="182" s="1"/>
  <c r="BD11" i="180"/>
  <c r="BD9" i="180" s="1"/>
  <c r="BD8" i="180" s="1"/>
  <c r="AJ11" i="180"/>
  <c r="AJ9" i="180" s="1"/>
  <c r="AJ8" i="180" s="1"/>
  <c r="P11" i="180"/>
  <c r="P9" i="180" s="1"/>
  <c r="P8" i="180" s="1"/>
  <c r="BM9" i="181"/>
  <c r="AS9" i="181"/>
  <c r="Y9" i="181"/>
  <c r="E9" i="181"/>
  <c r="AX25" i="180"/>
  <c r="AD25" i="180"/>
  <c r="J25" i="180"/>
  <c r="AY9" i="180"/>
  <c r="AY8" i="180" s="1"/>
  <c r="AE9" i="180"/>
  <c r="AE8" i="180" s="1"/>
  <c r="K9" i="180"/>
  <c r="K8" i="180" s="1"/>
  <c r="BH9" i="181"/>
  <c r="AN9" i="181"/>
  <c r="T9" i="181"/>
  <c r="J9" i="181"/>
  <c r="BN17" i="181" l="1"/>
  <c r="BN16" i="181"/>
  <c r="BN14" i="181"/>
  <c r="BN12" i="181"/>
  <c r="BN11" i="181"/>
  <c r="BN15" i="181"/>
  <c r="BN18" i="180"/>
  <c r="E25" i="180"/>
  <c r="Y25" i="180"/>
  <c r="AS25" i="180"/>
  <c r="BM25" i="180"/>
  <c r="S25" i="182"/>
  <c r="AO18" i="182"/>
  <c r="AP13" i="182" s="1"/>
  <c r="AP9" i="182" s="1"/>
  <c r="AP8" i="182" s="1"/>
  <c r="AE18" i="180"/>
  <c r="AJ18" i="180"/>
  <c r="AK13" i="180" s="1"/>
  <c r="AK9" i="180" s="1"/>
  <c r="AK8" i="180" s="1"/>
  <c r="U18" i="180"/>
  <c r="BI17" i="181"/>
  <c r="BI15" i="181"/>
  <c r="BI12" i="181"/>
  <c r="BI16" i="181"/>
  <c r="BI14" i="181"/>
  <c r="BI11" i="181"/>
  <c r="BI18" i="180"/>
  <c r="BJ13" i="180"/>
  <c r="BJ9" i="180" s="1"/>
  <c r="BJ8" i="180" s="1"/>
  <c r="U18" i="182"/>
  <c r="BG25" i="182"/>
  <c r="Z18" i="182"/>
  <c r="BN18" i="182"/>
  <c r="BO13" i="182" s="1"/>
  <c r="BO9" i="182" s="1"/>
  <c r="BO8" i="182" s="1"/>
  <c r="AE18" i="182"/>
  <c r="P18" i="182"/>
  <c r="Q13" i="182" s="1"/>
  <c r="Q9" i="182" s="1"/>
  <c r="Q8" i="182" s="1"/>
  <c r="AW25" i="182"/>
  <c r="G13" i="180"/>
  <c r="G9" i="180" s="1"/>
  <c r="G8" i="180" s="1"/>
  <c r="AA13" i="180"/>
  <c r="AA9" i="180" s="1"/>
  <c r="AA8" i="180" s="1"/>
  <c r="AU13" i="180"/>
  <c r="AU9" i="180" s="1"/>
  <c r="AU8" i="180" s="1"/>
  <c r="BO13" i="180"/>
  <c r="BO9" i="180" s="1"/>
  <c r="BO8" i="180" s="1"/>
  <c r="BN9" i="181"/>
  <c r="BL25" i="182"/>
  <c r="K18" i="180"/>
  <c r="AY18" i="180"/>
  <c r="AZ13" i="180" s="1"/>
  <c r="AZ9" i="180" s="1"/>
  <c r="AZ8" i="180" s="1"/>
  <c r="P18" i="180"/>
  <c r="BD17" i="181"/>
  <c r="BD16" i="181"/>
  <c r="BD14" i="181"/>
  <c r="BD12" i="181"/>
  <c r="BD11" i="181"/>
  <c r="BD15" i="181"/>
  <c r="BD18" i="180"/>
  <c r="BE13" i="180"/>
  <c r="BE9" i="180" s="1"/>
  <c r="BE8" i="180" s="1"/>
  <c r="K18" i="182"/>
  <c r="AJ18" i="182"/>
  <c r="AK13" i="182" s="1"/>
  <c r="AK9" i="182" s="1"/>
  <c r="AK8" i="182" s="1"/>
  <c r="AO18" i="180"/>
  <c r="BI18" i="182"/>
  <c r="BJ13" i="182" s="1"/>
  <c r="BJ9" i="182" s="1"/>
  <c r="BJ8" i="182" s="1"/>
  <c r="F18" i="182"/>
  <c r="AT18" i="182"/>
  <c r="AU13" i="182" s="1"/>
  <c r="AU9" i="182" s="1"/>
  <c r="AU8" i="182" s="1"/>
  <c r="AY18" i="182"/>
  <c r="BD18" i="182"/>
  <c r="BE13" i="182" s="1"/>
  <c r="BE9" i="182" s="1"/>
  <c r="BE8" i="182" s="1"/>
  <c r="AN25" i="182"/>
  <c r="I25" i="182"/>
  <c r="N25" i="180"/>
  <c r="AH25" i="180"/>
  <c r="BB25" i="180"/>
  <c r="D25" i="182"/>
  <c r="AU18" i="182" l="1"/>
  <c r="AU21" i="182" s="1"/>
  <c r="AQ21" i="182" s="1"/>
  <c r="AT25" i="182"/>
  <c r="BE17" i="181"/>
  <c r="BE15" i="181"/>
  <c r="BA15" i="181" s="1"/>
  <c r="BE13" i="181"/>
  <c r="BD8" i="181" s="1"/>
  <c r="BE16" i="181"/>
  <c r="BA16" i="181" s="1"/>
  <c r="BE12" i="181"/>
  <c r="BE11" i="181"/>
  <c r="BE18" i="180"/>
  <c r="BE21" i="180" s="1"/>
  <c r="BA21" i="180" s="1"/>
  <c r="AZ13" i="182"/>
  <c r="AZ9" i="182" s="1"/>
  <c r="AZ8" i="182" s="1"/>
  <c r="AQ18" i="182"/>
  <c r="G13" i="182"/>
  <c r="G9" i="182" s="1"/>
  <c r="G8" i="182" s="1"/>
  <c r="AP13" i="180"/>
  <c r="AP9" i="180" s="1"/>
  <c r="AP8" i="180" s="1"/>
  <c r="L13" i="182"/>
  <c r="L9" i="182" s="1"/>
  <c r="L8" i="182" s="1"/>
  <c r="BA18" i="180"/>
  <c r="BC8" i="181"/>
  <c r="Q13" i="180"/>
  <c r="Q9" i="180" s="1"/>
  <c r="Q8" i="180" s="1"/>
  <c r="L13" i="180"/>
  <c r="L9" i="180" s="1"/>
  <c r="L8" i="180" s="1"/>
  <c r="AF13" i="182"/>
  <c r="AF9" i="182" s="1"/>
  <c r="AF8" i="182" s="1"/>
  <c r="AA13" i="182"/>
  <c r="AA9" i="182" s="1"/>
  <c r="AA8" i="182" s="1"/>
  <c r="V13" i="182"/>
  <c r="V9" i="182" s="1"/>
  <c r="V8" i="182" s="1"/>
  <c r="BI9" i="181"/>
  <c r="V13" i="180"/>
  <c r="V9" i="180" s="1"/>
  <c r="V8" i="180" s="1"/>
  <c r="AF13" i="180"/>
  <c r="AF9" i="180" s="1"/>
  <c r="AF8" i="180" s="1"/>
  <c r="Z25" i="180"/>
  <c r="F25" i="180"/>
  <c r="BE18" i="182"/>
  <c r="BA18" i="182" s="1"/>
  <c r="BD25" i="182"/>
  <c r="BJ18" i="182"/>
  <c r="BF18" i="182" s="1"/>
  <c r="BI25" i="182"/>
  <c r="AK18" i="182"/>
  <c r="AG18" i="182" s="1"/>
  <c r="AJ25" i="182"/>
  <c r="BD25" i="180"/>
  <c r="BD9" i="181"/>
  <c r="BB8" i="181"/>
  <c r="BA17" i="181"/>
  <c r="AZ17" i="181"/>
  <c r="AZ16" i="181"/>
  <c r="AZ11" i="181"/>
  <c r="AZ15" i="181"/>
  <c r="AZ13" i="181"/>
  <c r="AY8" i="181" s="1"/>
  <c r="AZ12" i="181"/>
  <c r="AZ18" i="180"/>
  <c r="AV18" i="180" s="1"/>
  <c r="AY25" i="180"/>
  <c r="BO17" i="181"/>
  <c r="BK17" i="181" s="1"/>
  <c r="BO15" i="181"/>
  <c r="BK15" i="181" s="1"/>
  <c r="BO13" i="181"/>
  <c r="BN8" i="181" s="1"/>
  <c r="BO16" i="181"/>
  <c r="BK16" i="181" s="1"/>
  <c r="BO12" i="181"/>
  <c r="BM8" i="181" s="1"/>
  <c r="BO11" i="181"/>
  <c r="BO18" i="180"/>
  <c r="BK18" i="180" s="1"/>
  <c r="AU17" i="181"/>
  <c r="AU15" i="181"/>
  <c r="AU13" i="181"/>
  <c r="AT8" i="181" s="1"/>
  <c r="AU16" i="181"/>
  <c r="AU12" i="181"/>
  <c r="AU11" i="181"/>
  <c r="AU18" i="180"/>
  <c r="AQ18" i="180" s="1"/>
  <c r="AA17" i="181"/>
  <c r="AA15" i="181"/>
  <c r="AA13" i="181"/>
  <c r="Z8" i="181" s="1"/>
  <c r="AA16" i="181"/>
  <c r="AA12" i="181"/>
  <c r="AA11" i="181"/>
  <c r="AA18" i="180"/>
  <c r="W18" i="180" s="1"/>
  <c r="G17" i="181"/>
  <c r="G15" i="181"/>
  <c r="BJ14" i="181"/>
  <c r="BF14" i="181" s="1"/>
  <c r="AZ14" i="181"/>
  <c r="AP14" i="181"/>
  <c r="AF14" i="181"/>
  <c r="V14" i="181"/>
  <c r="L14" i="181"/>
  <c r="G13" i="181"/>
  <c r="F8" i="181" s="1"/>
  <c r="G16" i="181"/>
  <c r="BO14" i="181"/>
  <c r="BK14" i="181" s="1"/>
  <c r="BE14" i="181"/>
  <c r="BA14" i="181" s="1"/>
  <c r="AU14" i="181"/>
  <c r="AK14" i="181"/>
  <c r="AA14" i="181"/>
  <c r="Q14" i="181"/>
  <c r="G14" i="181"/>
  <c r="G12" i="181"/>
  <c r="G11" i="181"/>
  <c r="G18" i="180"/>
  <c r="C18" i="180" s="1"/>
  <c r="Q18" i="182"/>
  <c r="M18" i="182" s="1"/>
  <c r="P25" i="182"/>
  <c r="BO18" i="182"/>
  <c r="BK18" i="182" s="1"/>
  <c r="BN25" i="182"/>
  <c r="BJ17" i="181"/>
  <c r="BF17" i="181" s="1"/>
  <c r="BJ16" i="181"/>
  <c r="BF16" i="181" s="1"/>
  <c r="BJ11" i="181"/>
  <c r="BJ15" i="181"/>
  <c r="BF15" i="181" s="1"/>
  <c r="BJ13" i="181"/>
  <c r="BI8" i="181" s="1"/>
  <c r="BJ12" i="181"/>
  <c r="BH8" i="181" s="1"/>
  <c r="BJ18" i="180"/>
  <c r="BF18" i="180" s="1"/>
  <c r="BJ25" i="180"/>
  <c r="BJ21" i="180"/>
  <c r="BF21" i="180" s="1"/>
  <c r="BI25" i="180"/>
  <c r="AK17" i="181"/>
  <c r="AK15" i="181"/>
  <c r="AK13" i="181"/>
  <c r="AJ8" i="181" s="1"/>
  <c r="AK16" i="181"/>
  <c r="AK12" i="181"/>
  <c r="AK11" i="181"/>
  <c r="AK18" i="180"/>
  <c r="AG18" i="180" s="1"/>
  <c r="AJ25" i="180"/>
  <c r="BN25" i="180"/>
  <c r="AT25" i="180"/>
  <c r="AP18" i="182"/>
  <c r="AL18" i="182" s="1"/>
  <c r="AO25" i="182"/>
  <c r="BF8" i="180" l="1"/>
  <c r="BF19" i="180" s="1"/>
  <c r="BO25" i="180"/>
  <c r="BE25" i="180"/>
  <c r="Z17" i="181"/>
  <c r="Z14" i="181"/>
  <c r="Z11" i="181"/>
  <c r="Z16" i="181"/>
  <c r="Z12" i="181"/>
  <c r="Y8" i="181" s="1"/>
  <c r="Y18" i="181" s="1"/>
  <c r="Y24" i="181" s="1"/>
  <c r="Z15" i="181"/>
  <c r="AA25" i="180"/>
  <c r="AT16" i="181"/>
  <c r="AT12" i="181"/>
  <c r="AS8" i="181" s="1"/>
  <c r="AS18" i="181" s="1"/>
  <c r="AS24" i="181" s="1"/>
  <c r="AT15" i="181"/>
  <c r="AT17" i="181"/>
  <c r="AT14" i="181"/>
  <c r="AT11" i="181"/>
  <c r="AT9" i="181" s="1"/>
  <c r="AO25" i="180"/>
  <c r="AZ21" i="180"/>
  <c r="AV21" i="180" s="1"/>
  <c r="AZ25" i="180"/>
  <c r="AV8" i="180"/>
  <c r="AV19" i="180" s="1"/>
  <c r="AY17" i="181"/>
  <c r="AY12" i="181"/>
  <c r="AY14" i="181"/>
  <c r="AY15" i="181"/>
  <c r="AY16" i="181"/>
  <c r="AY11" i="181"/>
  <c r="AY9" i="181" s="1"/>
  <c r="AX8" i="181"/>
  <c r="AX18" i="181" s="1"/>
  <c r="AX24" i="181" s="1"/>
  <c r="AK25" i="180"/>
  <c r="AK9" i="181"/>
  <c r="AJ17" i="181"/>
  <c r="AJ14" i="181"/>
  <c r="AJ11" i="181"/>
  <c r="AH8" i="181" s="1"/>
  <c r="AH18" i="181" s="1"/>
  <c r="AH24" i="181" s="1"/>
  <c r="AJ16" i="181"/>
  <c r="AJ12" i="181"/>
  <c r="AJ15" i="181"/>
  <c r="AI8" i="181"/>
  <c r="AI18" i="181" s="1"/>
  <c r="AI24" i="181" s="1"/>
  <c r="Q25" i="182"/>
  <c r="F14" i="181"/>
  <c r="F11" i="181"/>
  <c r="D8" i="181" s="1"/>
  <c r="F15" i="181"/>
  <c r="F16" i="181"/>
  <c r="F12" i="181"/>
  <c r="F17" i="181"/>
  <c r="E8" i="181"/>
  <c r="Q21" i="182"/>
  <c r="M21" i="182" s="1"/>
  <c r="M8" i="182" s="1"/>
  <c r="M19" i="182" s="1"/>
  <c r="G25" i="180"/>
  <c r="AK25" i="182"/>
  <c r="AK21" i="182"/>
  <c r="AG21" i="182" s="1"/>
  <c r="AG8" i="182" s="1"/>
  <c r="BE9" i="181"/>
  <c r="BF8" i="181"/>
  <c r="BF19" i="181" s="1"/>
  <c r="BA8" i="181"/>
  <c r="BA19" i="181" s="1"/>
  <c r="AP21" i="182"/>
  <c r="AL21" i="182" s="1"/>
  <c r="AL8" i="182" s="1"/>
  <c r="AL19" i="182" s="1"/>
  <c r="AK21" i="180"/>
  <c r="AG21" i="180" s="1"/>
  <c r="AJ18" i="181"/>
  <c r="AJ24" i="181" s="1"/>
  <c r="BI18" i="181"/>
  <c r="BI24" i="181" s="1"/>
  <c r="BJ9" i="181"/>
  <c r="BO25" i="182"/>
  <c r="BO21" i="182"/>
  <c r="BK21" i="182" s="1"/>
  <c r="BK8" i="182" s="1"/>
  <c r="G21" i="180"/>
  <c r="C21" i="180" s="1"/>
  <c r="E18" i="181"/>
  <c r="E24" i="181" s="1"/>
  <c r="AA21" i="180"/>
  <c r="W21" i="180" s="1"/>
  <c r="W8" i="180" s="1"/>
  <c r="W19" i="180" s="1"/>
  <c r="Z18" i="181"/>
  <c r="Z24" i="181" s="1"/>
  <c r="AU25" i="180"/>
  <c r="AU9" i="181"/>
  <c r="BO21" i="180"/>
  <c r="BK21" i="180" s="1"/>
  <c r="BK8" i="180" s="1"/>
  <c r="BK19" i="180" s="1"/>
  <c r="BM18" i="181"/>
  <c r="BM24" i="181" s="1"/>
  <c r="BN18" i="181"/>
  <c r="BN24" i="181" s="1"/>
  <c r="AY18" i="181"/>
  <c r="AY24" i="181" s="1"/>
  <c r="AZ9" i="181"/>
  <c r="BB18" i="181"/>
  <c r="BB24" i="181" s="1"/>
  <c r="BJ21" i="182"/>
  <c r="BF21" i="182" s="1"/>
  <c r="BF8" i="182" s="1"/>
  <c r="BF19" i="182" s="1"/>
  <c r="BE25" i="182"/>
  <c r="BE21" i="182"/>
  <c r="BA21" i="182" s="1"/>
  <c r="BA8" i="182" s="1"/>
  <c r="BA19" i="182" s="1"/>
  <c r="BG8" i="181"/>
  <c r="AA18" i="182"/>
  <c r="W18" i="182" s="1"/>
  <c r="AF18" i="182"/>
  <c r="AB18" i="182" s="1"/>
  <c r="AW8" i="181"/>
  <c r="L18" i="182"/>
  <c r="H18" i="182" s="1"/>
  <c r="AP17" i="181"/>
  <c r="AP16" i="181"/>
  <c r="AP11" i="181"/>
  <c r="AP15" i="181"/>
  <c r="AP13" i="181"/>
  <c r="AO8" i="181" s="1"/>
  <c r="AP12" i="181"/>
  <c r="AP18" i="180"/>
  <c r="AL18" i="180" s="1"/>
  <c r="F25" i="182"/>
  <c r="AQ8" i="182"/>
  <c r="AQ19" i="182" s="1"/>
  <c r="BD18" i="181"/>
  <c r="BD24" i="181" s="1"/>
  <c r="AU25" i="182"/>
  <c r="U25" i="182"/>
  <c r="P25" i="180"/>
  <c r="AE25" i="182"/>
  <c r="K25" i="182"/>
  <c r="AP25" i="182"/>
  <c r="BH18" i="181"/>
  <c r="BH24" i="181" s="1"/>
  <c r="G9" i="181"/>
  <c r="F18" i="181"/>
  <c r="F24" i="181" s="1"/>
  <c r="AA9" i="181"/>
  <c r="X8" i="181"/>
  <c r="AU21" i="180"/>
  <c r="AQ21" i="180" s="1"/>
  <c r="AQ8" i="180" s="1"/>
  <c r="AQ19" i="180" s="1"/>
  <c r="AT18" i="181"/>
  <c r="AT24" i="181" s="1"/>
  <c r="BO9" i="181"/>
  <c r="BL8" i="181"/>
  <c r="BK8" i="181"/>
  <c r="BJ25" i="182"/>
  <c r="AF17" i="181"/>
  <c r="AF16" i="181"/>
  <c r="AF11" i="181"/>
  <c r="AF15" i="181"/>
  <c r="AF13" i="181"/>
  <c r="AE8" i="181" s="1"/>
  <c r="AF12" i="181"/>
  <c r="AF18" i="180"/>
  <c r="AB18" i="180" s="1"/>
  <c r="V17" i="181"/>
  <c r="V16" i="181"/>
  <c r="V11" i="181"/>
  <c r="V15" i="181"/>
  <c r="V13" i="181"/>
  <c r="U8" i="181" s="1"/>
  <c r="V12" i="181"/>
  <c r="V18" i="180"/>
  <c r="R18" i="180" s="1"/>
  <c r="V18" i="182"/>
  <c r="R18" i="182" s="1"/>
  <c r="L16" i="181"/>
  <c r="L11" i="181"/>
  <c r="L17" i="181"/>
  <c r="L15" i="181"/>
  <c r="L13" i="181"/>
  <c r="K8" i="181" s="1"/>
  <c r="L12" i="181"/>
  <c r="L18" i="180"/>
  <c r="H18" i="180" s="1"/>
  <c r="Q17" i="181"/>
  <c r="Q15" i="181"/>
  <c r="Q13" i="181"/>
  <c r="P8" i="181" s="1"/>
  <c r="Q16" i="181"/>
  <c r="Q12" i="181"/>
  <c r="Q11" i="181"/>
  <c r="Q18" i="180"/>
  <c r="M18" i="180" s="1"/>
  <c r="BC18" i="181"/>
  <c r="BC24" i="181" s="1"/>
  <c r="BA8" i="180"/>
  <c r="BA19" i="180" s="1"/>
  <c r="G18" i="182"/>
  <c r="C18" i="182" s="1"/>
  <c r="AZ18" i="182"/>
  <c r="AV18" i="182" s="1"/>
  <c r="AE25" i="180"/>
  <c r="Z25" i="182"/>
  <c r="U25" i="180"/>
  <c r="K25" i="180"/>
  <c r="AY25" i="182"/>
  <c r="Q25" i="180" l="1"/>
  <c r="AR8" i="181"/>
  <c r="AR15" i="181" s="1"/>
  <c r="AQ15" i="181" s="1"/>
  <c r="AP21" i="180"/>
  <c r="AL21" i="180" s="1"/>
  <c r="AF21" i="180"/>
  <c r="AB21" i="180" s="1"/>
  <c r="AE15" i="181"/>
  <c r="AE16" i="181"/>
  <c r="AE11" i="181"/>
  <c r="AE17" i="181"/>
  <c r="AE12" i="181"/>
  <c r="AE14" i="181"/>
  <c r="AF25" i="180"/>
  <c r="AD8" i="181"/>
  <c r="X16" i="181"/>
  <c r="W16" i="181" s="1"/>
  <c r="X15" i="181"/>
  <c r="W15" i="181" s="1"/>
  <c r="X17" i="181"/>
  <c r="W17" i="181" s="1"/>
  <c r="X14" i="181"/>
  <c r="W14" i="181" s="1"/>
  <c r="Z9" i="181"/>
  <c r="AR16" i="181"/>
  <c r="AQ16" i="181" s="1"/>
  <c r="AR17" i="181"/>
  <c r="AQ17" i="181" s="1"/>
  <c r="AP25" i="180"/>
  <c r="AO17" i="181"/>
  <c r="AO12" i="181"/>
  <c r="AN8" i="181" s="1"/>
  <c r="AN18" i="181" s="1"/>
  <c r="AN24" i="181" s="1"/>
  <c r="AO14" i="181"/>
  <c r="AO15" i="181"/>
  <c r="AO16" i="181"/>
  <c r="AO11" i="181"/>
  <c r="AO9" i="181" s="1"/>
  <c r="AW17" i="181"/>
  <c r="AV17" i="181" s="1"/>
  <c r="AW16" i="181"/>
  <c r="AV16" i="181" s="1"/>
  <c r="AW15" i="181"/>
  <c r="AV15" i="181" s="1"/>
  <c r="AW14" i="181"/>
  <c r="AV14" i="181" s="1"/>
  <c r="AG8" i="180"/>
  <c r="AG19" i="180" s="1"/>
  <c r="AH17" i="181"/>
  <c r="AG17" i="181" s="1"/>
  <c r="AH14" i="181"/>
  <c r="AG14" i="181" s="1"/>
  <c r="AH16" i="181"/>
  <c r="AG16" i="181" s="1"/>
  <c r="AH15" i="181"/>
  <c r="AG15" i="181" s="1"/>
  <c r="AJ9" i="181"/>
  <c r="U17" i="181"/>
  <c r="U12" i="181"/>
  <c r="U14" i="181"/>
  <c r="U15" i="181"/>
  <c r="U16" i="181"/>
  <c r="U11" i="181"/>
  <c r="U9" i="181" s="1"/>
  <c r="V21" i="180"/>
  <c r="R21" i="180" s="1"/>
  <c r="T8" i="181"/>
  <c r="P17" i="181"/>
  <c r="P14" i="181"/>
  <c r="P11" i="181"/>
  <c r="N8" i="181" s="1"/>
  <c r="P16" i="181"/>
  <c r="P12" i="181"/>
  <c r="P15" i="181"/>
  <c r="O8" i="181"/>
  <c r="K15" i="181"/>
  <c r="K16" i="181"/>
  <c r="K11" i="181"/>
  <c r="I8" i="181" s="1"/>
  <c r="K17" i="181"/>
  <c r="K12" i="181"/>
  <c r="J8" i="181" s="1"/>
  <c r="J18" i="181" s="1"/>
  <c r="J24" i="181" s="1"/>
  <c r="K14" i="181"/>
  <c r="L21" i="180"/>
  <c r="H21" i="180" s="1"/>
  <c r="H8" i="180" s="1"/>
  <c r="H19" i="180" s="1"/>
  <c r="F9" i="181"/>
  <c r="D16" i="181"/>
  <c r="C16" i="181" s="1"/>
  <c r="D17" i="181"/>
  <c r="C17" i="181" s="1"/>
  <c r="D14" i="181"/>
  <c r="C14" i="181" s="1"/>
  <c r="D15" i="181"/>
  <c r="C15" i="181" s="1"/>
  <c r="V21" i="182"/>
  <c r="R21" i="182" s="1"/>
  <c r="R8" i="182" s="1"/>
  <c r="C8" i="180"/>
  <c r="C19" i="180" s="1"/>
  <c r="AG19" i="182"/>
  <c r="BK19" i="182"/>
  <c r="BK19" i="181"/>
  <c r="AZ21" i="182"/>
  <c r="AV21" i="182" s="1"/>
  <c r="AV8" i="182" s="1"/>
  <c r="G25" i="182"/>
  <c r="G21" i="182"/>
  <c r="C21" i="182" s="1"/>
  <c r="C8" i="182" s="1"/>
  <c r="Q21" i="180"/>
  <c r="M21" i="180" s="1"/>
  <c r="M8" i="180" s="1"/>
  <c r="M19" i="180" s="1"/>
  <c r="O18" i="181"/>
  <c r="O24" i="181" s="1"/>
  <c r="P18" i="181"/>
  <c r="P24" i="181" s="1"/>
  <c r="L25" i="180"/>
  <c r="L9" i="181"/>
  <c r="V25" i="182"/>
  <c r="V25" i="180"/>
  <c r="T18" i="181"/>
  <c r="T24" i="181" s="1"/>
  <c r="AB8" i="180"/>
  <c r="AB19" i="180" s="1"/>
  <c r="AE18" i="181"/>
  <c r="AE24" i="181" s="1"/>
  <c r="AF9" i="181"/>
  <c r="AC8" i="181"/>
  <c r="X18" i="181"/>
  <c r="W18" i="181" s="1"/>
  <c r="D18" i="181"/>
  <c r="C18" i="181" s="1"/>
  <c r="AL8" i="180"/>
  <c r="AL19" i="180" s="1"/>
  <c r="AO18" i="181"/>
  <c r="AO24" i="181" s="1"/>
  <c r="AP9" i="181"/>
  <c r="AM8" i="181"/>
  <c r="L21" i="182"/>
  <c r="H21" i="182" s="1"/>
  <c r="H8" i="182" s="1"/>
  <c r="H19" i="182" s="1"/>
  <c r="AW18" i="181"/>
  <c r="AV18" i="181" s="1"/>
  <c r="AF21" i="182"/>
  <c r="AB21" i="182" s="1"/>
  <c r="AB8" i="182" s="1"/>
  <c r="AB19" i="182" s="1"/>
  <c r="AA25" i="182"/>
  <c r="AA21" i="182"/>
  <c r="W21" i="182" s="1"/>
  <c r="W8" i="182" s="1"/>
  <c r="W19" i="182" s="1"/>
  <c r="AG18" i="181"/>
  <c r="AZ25" i="182"/>
  <c r="Q9" i="181"/>
  <c r="K18" i="181"/>
  <c r="K24" i="181" s="1"/>
  <c r="R8" i="180"/>
  <c r="R19" i="180" s="1"/>
  <c r="U18" i="181"/>
  <c r="U24" i="181" s="1"/>
  <c r="V9" i="181"/>
  <c r="S8" i="181"/>
  <c r="AD18" i="181"/>
  <c r="AD24" i="181" s="1"/>
  <c r="BL18" i="181"/>
  <c r="BK18" i="181" s="1"/>
  <c r="L25" i="182"/>
  <c r="AF25" i="182"/>
  <c r="BG18" i="181"/>
  <c r="BF18" i="181" s="1"/>
  <c r="BA18" i="181"/>
  <c r="AR18" i="181"/>
  <c r="AQ18" i="181" s="1"/>
  <c r="AR14" i="181" l="1"/>
  <c r="AQ14" i="181" s="1"/>
  <c r="AQ8" i="181" s="1"/>
  <c r="AQ19" i="181" s="1"/>
  <c r="AE9" i="181"/>
  <c r="AC15" i="181"/>
  <c r="AB15" i="181" s="1"/>
  <c r="AC14" i="181"/>
  <c r="AB14" i="181" s="1"/>
  <c r="AC17" i="181"/>
  <c r="AB17" i="181" s="1"/>
  <c r="AC16" i="181"/>
  <c r="AB16" i="181" s="1"/>
  <c r="W8" i="181"/>
  <c r="W19" i="181" s="1"/>
  <c r="AM17" i="181"/>
  <c r="AL17" i="181" s="1"/>
  <c r="AM16" i="181"/>
  <c r="AL16" i="181" s="1"/>
  <c r="AM15" i="181"/>
  <c r="AL15" i="181" s="1"/>
  <c r="AM14" i="181"/>
  <c r="AL14" i="181" s="1"/>
  <c r="AV8" i="181"/>
  <c r="AG8" i="181"/>
  <c r="AG19" i="181" s="1"/>
  <c r="S17" i="181"/>
  <c r="R17" i="181" s="1"/>
  <c r="S16" i="181"/>
  <c r="R16" i="181" s="1"/>
  <c r="S15" i="181"/>
  <c r="R15" i="181" s="1"/>
  <c r="S14" i="181"/>
  <c r="R14" i="181" s="1"/>
  <c r="N17" i="181"/>
  <c r="M17" i="181" s="1"/>
  <c r="N14" i="181"/>
  <c r="M14" i="181" s="1"/>
  <c r="N16" i="181"/>
  <c r="M16" i="181" s="1"/>
  <c r="N15" i="181"/>
  <c r="M15" i="181" s="1"/>
  <c r="P9" i="181"/>
  <c r="I15" i="181"/>
  <c r="H15" i="181" s="1"/>
  <c r="I14" i="181"/>
  <c r="H14" i="181" s="1"/>
  <c r="I17" i="181"/>
  <c r="H17" i="181" s="1"/>
  <c r="I16" i="181"/>
  <c r="H16" i="181" s="1"/>
  <c r="K9" i="181"/>
  <c r="C8" i="181"/>
  <c r="AV19" i="182"/>
  <c r="R19" i="182"/>
  <c r="C19" i="182"/>
  <c r="AR24" i="181"/>
  <c r="N18" i="181"/>
  <c r="M18" i="181" s="1"/>
  <c r="AC18" i="181"/>
  <c r="AB18" i="181" s="1"/>
  <c r="BG24" i="181"/>
  <c r="BL24" i="181"/>
  <c r="S18" i="181"/>
  <c r="R18" i="181" s="1"/>
  <c r="AW24" i="181"/>
  <c r="AM18" i="181"/>
  <c r="AL18" i="181" s="1"/>
  <c r="D24" i="181"/>
  <c r="X24" i="181"/>
  <c r="I18" i="181"/>
  <c r="H18" i="181" s="1"/>
  <c r="AB8" i="181" l="1"/>
  <c r="AB19" i="181" s="1"/>
  <c r="AL8" i="181"/>
  <c r="AL19" i="181" s="1"/>
  <c r="AV19" i="181"/>
  <c r="R8" i="181"/>
  <c r="M8" i="181"/>
  <c r="M19" i="181" s="1"/>
  <c r="H8" i="181"/>
  <c r="H19" i="181" s="1"/>
  <c r="C19" i="181"/>
  <c r="I24" i="181"/>
  <c r="AM24" i="181"/>
  <c r="S24" i="181"/>
  <c r="AC24" i="181"/>
  <c r="N24" i="181"/>
  <c r="R19" i="181" l="1"/>
</calcChain>
</file>

<file path=xl/sharedStrings.xml><?xml version="1.0" encoding="utf-8"?>
<sst xmlns="http://schemas.openxmlformats.org/spreadsheetml/2006/main" count="1460" uniqueCount="97">
  <si>
    <t>3.2.</t>
  </si>
  <si>
    <t>2.1.</t>
  </si>
  <si>
    <t>Показатели</t>
  </si>
  <si>
    <t>Всего</t>
  </si>
  <si>
    <t>1.</t>
  </si>
  <si>
    <t>2.</t>
  </si>
  <si>
    <t>3.</t>
  </si>
  <si>
    <t>4.</t>
  </si>
  <si>
    <t>№</t>
  </si>
  <si>
    <t>Итого</t>
  </si>
  <si>
    <t>ВН</t>
  </si>
  <si>
    <t>СН1</t>
  </si>
  <si>
    <t>СН2</t>
  </si>
  <si>
    <t>НН</t>
  </si>
  <si>
    <t>1.1.</t>
  </si>
  <si>
    <t>1.2.</t>
  </si>
  <si>
    <t>1.3.</t>
  </si>
  <si>
    <t>1.4.</t>
  </si>
  <si>
    <t>1.5.</t>
  </si>
  <si>
    <t>Баланс электрической энергии по сетям ВН, СН1, СН2, и НН</t>
  </si>
  <si>
    <t>№ п.п.</t>
  </si>
  <si>
    <t xml:space="preserve">Поступление эл.энергии в сеть , ВСЕГО </t>
  </si>
  <si>
    <t>из смежной сети, всего</t>
  </si>
  <si>
    <t xml:space="preserve">    в том числе из сети</t>
  </si>
  <si>
    <t xml:space="preserve">Потери электроэнергии в сети </t>
  </si>
  <si>
    <t xml:space="preserve">Полезный отпуск из сети </t>
  </si>
  <si>
    <t xml:space="preserve">Поступление мощности в сеть , ВСЕГО </t>
  </si>
  <si>
    <t>3.1.</t>
  </si>
  <si>
    <t>2.2.</t>
  </si>
  <si>
    <t>Примечание</t>
  </si>
  <si>
    <t>х</t>
  </si>
  <si>
    <t xml:space="preserve">Электрическая мощность по диапазонам напряжения </t>
  </si>
  <si>
    <t>млн. кВт.ч.</t>
  </si>
  <si>
    <t>1.1.1.</t>
  </si>
  <si>
    <t>1.1.2.</t>
  </si>
  <si>
    <t>1.1.3.</t>
  </si>
  <si>
    <t>4.1.</t>
  </si>
  <si>
    <t>4.2.</t>
  </si>
  <si>
    <t>от электростанций</t>
  </si>
  <si>
    <t>Расход электроэнергии на производственные и хознужды</t>
  </si>
  <si>
    <t>потребителям, присоединенным к сети</t>
  </si>
  <si>
    <t>4.3.</t>
  </si>
  <si>
    <t>Проверка</t>
  </si>
  <si>
    <t>Добавить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</si>
  <si>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</si>
  <si>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</si>
  <si>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</si>
  <si>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</si>
  <si>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</si>
  <si>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</si>
  <si>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</si>
  <si>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</si>
  <si>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</si>
  <si>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</si>
  <si>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</si>
  <si>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</si>
  <si>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 же в % (п.2./п.1.)</t>
  </si>
  <si>
    <t>от ОАО "ФСК ЕЭС"</t>
  </si>
  <si>
    <t>от других сетевых организаций</t>
  </si>
  <si>
    <t>переток в другие сетевые организации</t>
  </si>
  <si>
    <t>Наименование других сетевых организаций</t>
  </si>
  <si>
    <t>Наименование сбытовых организаций</t>
  </si>
  <si>
    <t xml:space="preserve">Расшифровка п. 1.5. (Поступление от других сетевых организаций) </t>
  </si>
  <si>
    <t xml:space="preserve">Расшифровка п. 4.3. (Полезный отпуск - переток в другие сетевые организации) </t>
  </si>
  <si>
    <t>МВт</t>
  </si>
  <si>
    <t xml:space="preserve">от филиала "Владимирэнерго" ОАО "МРСК Центра и Приволжья" </t>
  </si>
  <si>
    <t>ОАО "Владимирэнергосбыт" всего, в том числе:</t>
  </si>
  <si>
    <t>прочие потребители</t>
  </si>
  <si>
    <t>население</t>
  </si>
  <si>
    <t>ОАО "ВКС" всего, в том числе:</t>
  </si>
  <si>
    <t>ОАО "Русэнергосбыт"</t>
  </si>
  <si>
    <t>ОАО "Оборонэнергосбыт"</t>
  </si>
  <si>
    <t>Итого всего, в том числе:</t>
  </si>
  <si>
    <t>Форма 2</t>
  </si>
  <si>
    <t>Принято регулирующим органом на 2013 год</t>
  </si>
  <si>
    <t>Принято регулирующим органом на 1 полугодие 2014 года</t>
  </si>
  <si>
    <t>Принято регулирующим органом на 2 полугодие 2014 года</t>
  </si>
  <si>
    <t>Принято регулирующим органом на 2014 год</t>
  </si>
  <si>
    <t xml:space="preserve">Форма 3 </t>
  </si>
  <si>
    <t>Факт за 1 полугодие 2013 года</t>
  </si>
  <si>
    <t>Факт за 2 полугодие 2013 года</t>
  </si>
  <si>
    <t>Факт за 2013 год</t>
  </si>
  <si>
    <t>Принято регулирующим органом на 1 полугодие 2015 года</t>
  </si>
  <si>
    <t>Принято регулирующим органом на 2 полугодие 2015 года</t>
  </si>
  <si>
    <t>Принято регулирующим органом на 2015 год</t>
  </si>
  <si>
    <t>По данным организации на 1 полугодие 2015 года</t>
  </si>
  <si>
    <t>По данным организации на 2 полугодие 2015 года</t>
  </si>
  <si>
    <t>По данным организации на 2015 год</t>
  </si>
  <si>
    <t>Приложение № 2.1</t>
  </si>
  <si>
    <t>Таблица П.1.4.</t>
  </si>
  <si>
    <t>Баланс электрической энергии, передаваемой потребителям энергосбытов и в смежные сетевые организации по сетям ВН, СН1, СН2, и НН</t>
  </si>
  <si>
    <t>на собственное потребление</t>
  </si>
  <si>
    <t xml:space="preserve">Расшифровка п. 4.2. (Полезный отпуск потребителям,  присоединенным к сети) </t>
  </si>
  <si>
    <t xml:space="preserve">Потери в сети </t>
  </si>
  <si>
    <t>то же в %</t>
  </si>
  <si>
    <t>Расход мощности на производственные и хознужды</t>
  </si>
  <si>
    <t>Полезный отпуск мощности потребителям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</si>
</sst>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%"/>
    <numFmt numFmtId="167" formatCode="#,##0.0"/>
    <numFmt numFmtId="168" formatCode="#,##0.000"/>
    <numFmt numFmtId="169" formatCode="#,##0.0000"/>
    <numFmt numFmtId="170" formatCode="&quot;$&quot;#,##0_);[Red]\(&quot;$&quot;#,##0\)"/>
    <numFmt numFmtId="171" formatCode="_-* #,##0_$_-;\-* #,##0_$_-;_-* &quot;-&quot;_$_-;_-@_-"/>
    <numFmt numFmtId="172" formatCode="_-* #,##0.00&quot;$&quot;_-;\-* #,##0.00&quot;$&quot;_-;_-* &quot;-&quot;??&quot;$&quot;_-;_-@_-"/>
    <numFmt numFmtId="173" formatCode="_-* #,##0.00_$_-;\-* #,##0.00_$_-;_-* &quot;-&quot;??_$_-;_-@_-"/>
    <numFmt numFmtId="174" formatCode="0.0%_);\(0.0%\)"/>
    <numFmt numFmtId="175" formatCode="#,##0_);[Red]\(#,##0\)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\$#,##0\ ;\(\$#,##0\)"/>
    <numFmt numFmtId="180" formatCode="_-* #,##0.00[$€-1]_-;\-* #,##0.00[$€-1]_-;_-* &quot;-&quot;??[$€-1]_-"/>
    <numFmt numFmtId="181" formatCode="#,##0_);[Blue]\(#,##0\)"/>
    <numFmt numFmtId="182" formatCode="_-* #,##0_đ_._-;\-* #,##0_đ_._-;_-* &quot;-&quot;_đ_._-;_-@_-"/>
    <numFmt numFmtId="183" formatCode="_-* #,##0.00_đ_._-;\-* #,##0.00_đ_._-;_-* &quot;-&quot;??_đ_._-;_-@_-"/>
    <numFmt numFmtId="184" formatCode="_-* #,##0\ _р_._-;\-* #,##0\ _р_._-;_-* &quot;-&quot;\ _р_._-;_-@_-"/>
    <numFmt numFmtId="185" formatCode="_-* #,##0.00\ _р_._-;\-* #,##0.00\ _р_._-;_-* &quot;-&quot;??\ _р_._-;_-@_-"/>
  </numFmts>
  <fonts count="72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0"/>
      <name val="Arial Cyr"/>
      <family val="2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u/>
      <sz val="10"/>
      <color indexed="12"/>
      <name val="Times New Roman"/>
      <family val="1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Palatino"/>
      <family val="1"/>
    </font>
    <font>
      <u/>
      <sz val="8"/>
      <color indexed="12"/>
      <name val="Arial Cyr"/>
      <charset val="204"/>
    </font>
    <font>
      <u/>
      <sz val="10"/>
      <color indexed="36"/>
      <name val="Arial Cyr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2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11">
    <xf numFmtId="0" fontId="0" fillId="0" borderId="0"/>
    <xf numFmtId="17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6" fillId="0" borderId="0"/>
    <xf numFmtId="0" fontId="7" fillId="0" borderId="0" applyNumberForma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0" fontId="8" fillId="0" borderId="0" applyBorder="0">
      <alignment horizontal="center" vertical="center" wrapText="1"/>
    </xf>
    <xf numFmtId="0" fontId="9" fillId="0" borderId="1" applyBorder="0">
      <alignment horizontal="center" vertical="center" wrapText="1"/>
    </xf>
    <xf numFmtId="4" fontId="10" fillId="2" borderId="2" applyBorder="0">
      <alignment horizontal="right"/>
    </xf>
    <xf numFmtId="0" fontId="2" fillId="0" borderId="0"/>
    <xf numFmtId="0" fontId="3" fillId="0" borderId="0"/>
    <xf numFmtId="173" fontId="22" fillId="0" borderId="0">
      <alignment vertical="top"/>
    </xf>
    <xf numFmtId="43" fontId="2" fillId="0" borderId="0" applyFont="0" applyFill="0" applyBorder="0" applyAlignment="0" applyProtection="0"/>
    <xf numFmtId="4" fontId="10" fillId="3" borderId="0" applyFont="0" applyBorder="0">
      <alignment horizontal="right"/>
    </xf>
    <xf numFmtId="4" fontId="10" fillId="3" borderId="3" applyBorder="0">
      <alignment horizontal="right"/>
    </xf>
    <xf numFmtId="0" fontId="3" fillId="0" borderId="0"/>
    <xf numFmtId="166" fontId="22" fillId="0" borderId="0">
      <alignment vertical="top"/>
    </xf>
    <xf numFmtId="166" fontId="24" fillId="0" borderId="0">
      <alignment vertical="top"/>
    </xf>
    <xf numFmtId="174" fontId="24" fillId="4" borderId="0">
      <alignment vertical="top"/>
    </xf>
    <xf numFmtId="166" fontId="24" fillId="3" borderId="0">
      <alignment vertical="top"/>
    </xf>
    <xf numFmtId="175" fontId="22" fillId="0" borderId="0">
      <alignment vertical="top"/>
    </xf>
    <xf numFmtId="175" fontId="22" fillId="0" borderId="0">
      <alignment vertical="top"/>
    </xf>
    <xf numFmtId="0" fontId="25" fillId="0" borderId="0"/>
    <xf numFmtId="0" fontId="3" fillId="0" borderId="0"/>
    <xf numFmtId="175" fontId="22" fillId="0" borderId="0">
      <alignment vertical="top"/>
    </xf>
    <xf numFmtId="0" fontId="3" fillId="0" borderId="0"/>
    <xf numFmtId="0" fontId="3" fillId="0" borderId="0"/>
    <xf numFmtId="0" fontId="25" fillId="0" borderId="0"/>
    <xf numFmtId="175" fontId="22" fillId="0" borderId="0">
      <alignment vertical="top"/>
    </xf>
    <xf numFmtId="0" fontId="25" fillId="0" borderId="0"/>
    <xf numFmtId="0" fontId="25" fillId="0" borderId="0"/>
    <xf numFmtId="0" fontId="25" fillId="0" borderId="0"/>
    <xf numFmtId="175" fontId="22" fillId="0" borderId="0">
      <alignment vertical="top"/>
    </xf>
    <xf numFmtId="175" fontId="22" fillId="0" borderId="0">
      <alignment vertical="top"/>
    </xf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44" fontId="26" fillId="0" borderId="0">
      <protection locked="0"/>
    </xf>
    <xf numFmtId="44" fontId="26" fillId="0" borderId="0">
      <protection locked="0"/>
    </xf>
    <xf numFmtId="44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6" fillId="0" borderId="27">
      <protection locked="0"/>
    </xf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76" fontId="19" fillId="0" borderId="28">
      <protection locked="0"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3" fontId="31" fillId="0" borderId="0" applyFont="0" applyFill="0" applyBorder="0" applyAlignment="0" applyProtection="0"/>
    <xf numFmtId="176" fontId="32" fillId="21" borderId="28"/>
    <xf numFmtId="179" fontId="31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1" fillId="0" borderId="0" applyFont="0" applyFill="0" applyBorder="0" applyAlignment="0" applyProtection="0"/>
    <xf numFmtId="14" fontId="20" fillId="0" borderId="0">
      <alignment vertical="top"/>
    </xf>
    <xf numFmtId="175" fontId="34" fillId="0" borderId="0">
      <alignment vertical="top"/>
    </xf>
    <xf numFmtId="180" fontId="21" fillId="0" borderId="0" applyFont="0" applyFill="0" applyBorder="0" applyAlignment="0" applyProtection="0"/>
    <xf numFmtId="2" fontId="3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9" fillId="0" borderId="0">
      <alignment vertical="top"/>
    </xf>
    <xf numFmtId="0" fontId="1" fillId="0" borderId="0" applyNumberFormat="0" applyFill="0" applyBorder="0" applyAlignment="0" applyProtection="0">
      <alignment vertical="top"/>
      <protection locked="0"/>
    </xf>
    <xf numFmtId="176" fontId="40" fillId="0" borderId="0"/>
    <xf numFmtId="0" fontId="41" fillId="0" borderId="0" applyNumberFormat="0" applyFill="0" applyBorder="0" applyAlignment="0" applyProtection="0">
      <alignment vertical="top"/>
      <protection locked="0"/>
    </xf>
    <xf numFmtId="175" fontId="24" fillId="0" borderId="0">
      <alignment vertical="top"/>
    </xf>
    <xf numFmtId="175" fontId="24" fillId="4" borderId="0">
      <alignment vertical="top"/>
    </xf>
    <xf numFmtId="181" fontId="24" fillId="3" borderId="0">
      <alignment vertical="top"/>
    </xf>
    <xf numFmtId="0" fontId="42" fillId="0" borderId="0" applyNumberFormat="0" applyFill="0" applyBorder="0" applyAlignment="0" applyProtection="0"/>
    <xf numFmtId="0" fontId="33" fillId="0" borderId="0" applyFill="0" applyBorder="0" applyProtection="0">
      <alignment vertical="center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4" fontId="43" fillId="2" borderId="29" applyNumberFormat="0" applyProtection="0">
      <alignment vertical="center"/>
    </xf>
    <xf numFmtId="4" fontId="44" fillId="2" borderId="29" applyNumberFormat="0" applyProtection="0">
      <alignment vertical="center"/>
    </xf>
    <xf numFmtId="4" fontId="43" fillId="2" borderId="29" applyNumberFormat="0" applyProtection="0">
      <alignment horizontal="left" vertical="center" indent="1"/>
    </xf>
    <xf numFmtId="4" fontId="43" fillId="2" borderId="29" applyNumberFormat="0" applyProtection="0">
      <alignment horizontal="left" vertical="center" indent="1"/>
    </xf>
    <xf numFmtId="0" fontId="4" fillId="22" borderId="29" applyNumberFormat="0" applyProtection="0">
      <alignment horizontal="left" vertical="center" indent="1"/>
    </xf>
    <xf numFmtId="4" fontId="43" fillId="23" borderId="29" applyNumberFormat="0" applyProtection="0">
      <alignment horizontal="right" vertical="center"/>
    </xf>
    <xf numFmtId="4" fontId="43" fillId="24" borderId="29" applyNumberFormat="0" applyProtection="0">
      <alignment horizontal="right" vertical="center"/>
    </xf>
    <xf numFmtId="4" fontId="43" fillId="25" borderId="29" applyNumberFormat="0" applyProtection="0">
      <alignment horizontal="right" vertical="center"/>
    </xf>
    <xf numFmtId="4" fontId="43" fillId="26" borderId="29" applyNumberFormat="0" applyProtection="0">
      <alignment horizontal="right" vertical="center"/>
    </xf>
    <xf numFmtId="4" fontId="43" fillId="27" borderId="29" applyNumberFormat="0" applyProtection="0">
      <alignment horizontal="right" vertical="center"/>
    </xf>
    <xf numFmtId="4" fontId="43" fillId="28" borderId="29" applyNumberFormat="0" applyProtection="0">
      <alignment horizontal="right" vertical="center"/>
    </xf>
    <xf numFmtId="4" fontId="43" fillId="29" borderId="29" applyNumberFormat="0" applyProtection="0">
      <alignment horizontal="right" vertical="center"/>
    </xf>
    <xf numFmtId="4" fontId="43" fillId="30" borderId="29" applyNumberFormat="0" applyProtection="0">
      <alignment horizontal="right" vertical="center"/>
    </xf>
    <xf numFmtId="4" fontId="43" fillId="31" borderId="29" applyNumberFormat="0" applyProtection="0">
      <alignment horizontal="right" vertical="center"/>
    </xf>
    <xf numFmtId="4" fontId="45" fillId="32" borderId="29" applyNumberFormat="0" applyProtection="0">
      <alignment horizontal="left" vertical="center" indent="1"/>
    </xf>
    <xf numFmtId="4" fontId="43" fillId="33" borderId="30" applyNumberFormat="0" applyProtection="0">
      <alignment horizontal="left" vertical="center" indent="1"/>
    </xf>
    <xf numFmtId="4" fontId="46" fillId="34" borderId="0" applyNumberFormat="0" applyProtection="0">
      <alignment horizontal="left" vertical="center" indent="1"/>
    </xf>
    <xf numFmtId="0" fontId="4" fillId="22" borderId="29" applyNumberFormat="0" applyProtection="0">
      <alignment horizontal="left" vertical="center" indent="1"/>
    </xf>
    <xf numFmtId="4" fontId="47" fillId="33" borderId="29" applyNumberFormat="0" applyProtection="0">
      <alignment horizontal="left" vertical="center" indent="1"/>
    </xf>
    <xf numFmtId="4" fontId="47" fillId="35" borderId="29" applyNumberFormat="0" applyProtection="0">
      <alignment horizontal="left" vertical="center" indent="1"/>
    </xf>
    <xf numFmtId="0" fontId="4" fillId="35" borderId="29" applyNumberFormat="0" applyProtection="0">
      <alignment horizontal="left" vertical="center" indent="1"/>
    </xf>
    <xf numFmtId="0" fontId="4" fillId="35" borderId="29" applyNumberFormat="0" applyProtection="0">
      <alignment horizontal="left" vertical="center" indent="1"/>
    </xf>
    <xf numFmtId="0" fontId="4" fillId="5" borderId="29" applyNumberFormat="0" applyProtection="0">
      <alignment horizontal="left" vertical="center" indent="1"/>
    </xf>
    <xf numFmtId="0" fontId="4" fillId="5" borderId="29" applyNumberFormat="0" applyProtection="0">
      <alignment horizontal="left" vertical="center" indent="1"/>
    </xf>
    <xf numFmtId="0" fontId="4" fillId="4" borderId="29" applyNumberFormat="0" applyProtection="0">
      <alignment horizontal="left" vertical="center" indent="1"/>
    </xf>
    <xf numFmtId="0" fontId="4" fillId="4" borderId="29" applyNumberFormat="0" applyProtection="0">
      <alignment horizontal="left" vertical="center" indent="1"/>
    </xf>
    <xf numFmtId="0" fontId="4" fillId="22" borderId="29" applyNumberFormat="0" applyProtection="0">
      <alignment horizontal="left" vertical="center" indent="1"/>
    </xf>
    <xf numFmtId="0" fontId="4" fillId="22" borderId="29" applyNumberFormat="0" applyProtection="0">
      <alignment horizontal="left" vertical="center" indent="1"/>
    </xf>
    <xf numFmtId="0" fontId="2" fillId="0" borderId="0"/>
    <xf numFmtId="4" fontId="43" fillId="36" borderId="29" applyNumberFormat="0" applyProtection="0">
      <alignment vertical="center"/>
    </xf>
    <xf numFmtId="4" fontId="44" fillId="36" borderId="29" applyNumberFormat="0" applyProtection="0">
      <alignment vertical="center"/>
    </xf>
    <xf numFmtId="4" fontId="43" fillId="36" borderId="29" applyNumberFormat="0" applyProtection="0">
      <alignment horizontal="left" vertical="center" indent="1"/>
    </xf>
    <xf numFmtId="4" fontId="43" fillId="36" borderId="29" applyNumberFormat="0" applyProtection="0">
      <alignment horizontal="left" vertical="center" indent="1"/>
    </xf>
    <xf numFmtId="4" fontId="43" fillId="33" borderId="29" applyNumberFormat="0" applyProtection="0">
      <alignment horizontal="right" vertical="center"/>
    </xf>
    <xf numFmtId="4" fontId="44" fillId="33" borderId="29" applyNumberFormat="0" applyProtection="0">
      <alignment horizontal="right" vertical="center"/>
    </xf>
    <xf numFmtId="0" fontId="4" fillId="22" borderId="29" applyNumberFormat="0" applyProtection="0">
      <alignment horizontal="left" vertical="center" indent="1"/>
    </xf>
    <xf numFmtId="0" fontId="4" fillId="22" borderId="29" applyNumberFormat="0" applyProtection="0">
      <alignment horizontal="left" vertical="center" indent="1"/>
    </xf>
    <xf numFmtId="0" fontId="48" fillId="0" borderId="0"/>
    <xf numFmtId="4" fontId="49" fillId="33" borderId="29" applyNumberFormat="0" applyProtection="0">
      <alignment horizontal="right" vertical="center"/>
    </xf>
    <xf numFmtId="175" fontId="50" fillId="37" borderId="0">
      <alignment horizontal="right" vertical="top"/>
    </xf>
    <xf numFmtId="0" fontId="31" fillId="0" borderId="31" applyNumberFormat="0" applyFont="0" applyFill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41" borderId="0" applyNumberFormat="0" applyBorder="0" applyAlignment="0" applyProtection="0"/>
    <xf numFmtId="176" fontId="19" fillId="0" borderId="28">
      <protection locked="0"/>
    </xf>
    <xf numFmtId="0" fontId="51" fillId="12" borderId="32" applyNumberFormat="0" applyAlignment="0" applyProtection="0"/>
    <xf numFmtId="0" fontId="52" fillId="42" borderId="29" applyNumberFormat="0" applyAlignment="0" applyProtection="0"/>
    <xf numFmtId="0" fontId="53" fillId="42" borderId="32" applyNumberFormat="0" applyAlignment="0" applyProtection="0"/>
    <xf numFmtId="0" fontId="54" fillId="0" borderId="33" applyNumberFormat="0" applyFill="0" applyAlignment="0" applyProtection="0"/>
    <xf numFmtId="0" fontId="55" fillId="0" borderId="34" applyNumberFormat="0" applyFill="0" applyAlignment="0" applyProtection="0"/>
    <xf numFmtId="0" fontId="56" fillId="0" borderId="35" applyNumberFormat="0" applyFill="0" applyAlignment="0" applyProtection="0"/>
    <xf numFmtId="0" fontId="56" fillId="0" borderId="0" applyNumberFormat="0" applyFill="0" applyBorder="0" applyAlignment="0" applyProtection="0"/>
    <xf numFmtId="176" fontId="32" fillId="21" borderId="28"/>
    <xf numFmtId="49" fontId="57" fillId="0" borderId="0" applyBorder="0">
      <alignment vertical="center"/>
    </xf>
    <xf numFmtId="0" fontId="58" fillId="0" borderId="36" applyNumberFormat="0" applyFill="0" applyAlignment="0" applyProtection="0"/>
    <xf numFmtId="3" fontId="32" fillId="0" borderId="2" applyBorder="0">
      <alignment vertical="center"/>
    </xf>
    <xf numFmtId="0" fontId="59" fillId="43" borderId="37" applyNumberFormat="0" applyAlignment="0" applyProtection="0"/>
    <xf numFmtId="0" fontId="60" fillId="0" borderId="0">
      <alignment horizontal="center" vertical="top" wrapText="1"/>
    </xf>
    <xf numFmtId="0" fontId="61" fillId="0" borderId="0">
      <alignment horizontal="center" vertical="center" wrapText="1"/>
    </xf>
    <xf numFmtId="0" fontId="42" fillId="3" borderId="0" applyFill="0">
      <alignment wrapText="1"/>
    </xf>
    <xf numFmtId="0" fontId="62" fillId="0" borderId="0" applyNumberFormat="0" applyFill="0" applyBorder="0" applyAlignment="0" applyProtection="0"/>
    <xf numFmtId="0" fontId="63" fillId="44" borderId="0" applyNumberFormat="0" applyBorder="0" applyAlignment="0" applyProtection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64" fillId="8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64" fontId="65" fillId="2" borderId="23" applyNumberFormat="0" applyBorder="0" applyAlignment="0">
      <alignment vertical="center"/>
      <protection locked="0"/>
    </xf>
    <xf numFmtId="0" fontId="66" fillId="0" borderId="0" applyNumberFormat="0" applyFill="0" applyBorder="0" applyAlignment="0" applyProtection="0"/>
    <xf numFmtId="0" fontId="2" fillId="45" borderId="2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0" borderId="38" applyNumberFormat="0" applyFill="0" applyAlignment="0" applyProtection="0"/>
    <xf numFmtId="175" fontId="22" fillId="0" borderId="0">
      <alignment vertical="top"/>
    </xf>
    <xf numFmtId="3" fontId="68" fillId="0" borderId="0"/>
    <xf numFmtId="0" fontId="69" fillId="0" borderId="0" applyNumberFormat="0" applyFill="0" applyBorder="0" applyAlignment="0" applyProtection="0"/>
    <xf numFmtId="49" fontId="42" fillId="0" borderId="0">
      <alignment horizontal="center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0" fillId="3" borderId="0" applyBorder="0">
      <alignment horizontal="right"/>
    </xf>
    <xf numFmtId="4" fontId="10" fillId="3" borderId="0" applyBorder="0">
      <alignment horizontal="right"/>
    </xf>
    <xf numFmtId="4" fontId="10" fillId="3" borderId="2" applyFont="0" applyBorder="0">
      <alignment horizontal="right"/>
    </xf>
    <xf numFmtId="0" fontId="70" fillId="9" borderId="0" applyNumberFormat="0" applyBorder="0" applyAlignment="0" applyProtection="0"/>
    <xf numFmtId="167" fontId="2" fillId="0" borderId="2" applyFont="0" applyFill="0" applyBorder="0" applyProtection="0">
      <alignment horizontal="center" vertical="center"/>
    </xf>
    <xf numFmtId="44" fontId="26" fillId="0" borderId="0">
      <protection locked="0"/>
    </xf>
    <xf numFmtId="0" fontId="19" fillId="0" borderId="2" applyBorder="0">
      <alignment horizontal="center" vertical="center" wrapText="1"/>
    </xf>
    <xf numFmtId="0" fontId="71" fillId="0" borderId="0"/>
  </cellStyleXfs>
  <cellXfs count="170">
    <xf numFmtId="0" fontId="0" fillId="0" borderId="0" xfId="0"/>
    <xf numFmtId="0" fontId="16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1" fillId="0" borderId="3" xfId="0" applyFont="1" applyBorder="1" applyProtection="1">
      <protection locked="0"/>
    </xf>
    <xf numFmtId="0" fontId="11" fillId="0" borderId="15" xfId="0" applyFont="1" applyBorder="1" applyProtection="1">
      <protection locked="0"/>
    </xf>
    <xf numFmtId="0" fontId="14" fillId="0" borderId="0" xfId="0" applyFont="1" applyProtection="1"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wrapText="1"/>
      <protection locked="0"/>
    </xf>
    <xf numFmtId="0" fontId="16" fillId="0" borderId="15" xfId="0" applyFont="1" applyBorder="1" applyProtection="1">
      <protection locked="0"/>
    </xf>
    <xf numFmtId="0" fontId="16" fillId="0" borderId="2" xfId="0" applyFont="1" applyBorder="1" applyProtection="1">
      <protection locked="0"/>
    </xf>
    <xf numFmtId="0" fontId="16" fillId="0" borderId="10" xfId="7" applyFont="1" applyFill="1" applyBorder="1" applyAlignment="1" applyProtection="1">
      <alignment horizontal="center"/>
      <protection locked="0"/>
    </xf>
    <xf numFmtId="0" fontId="16" fillId="0" borderId="12" xfId="7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protection locked="0"/>
    </xf>
    <xf numFmtId="165" fontId="16" fillId="3" borderId="2" xfId="0" applyNumberFormat="1" applyFont="1" applyFill="1" applyBorder="1" applyProtection="1"/>
    <xf numFmtId="165" fontId="16" fillId="2" borderId="2" xfId="0" applyNumberFormat="1" applyFont="1" applyFill="1" applyBorder="1" applyProtection="1">
      <protection locked="0"/>
    </xf>
    <xf numFmtId="165" fontId="16" fillId="2" borderId="18" xfId="0" applyNumberFormat="1" applyFont="1" applyFill="1" applyBorder="1" applyProtection="1">
      <protection locked="0"/>
    </xf>
    <xf numFmtId="165" fontId="1" fillId="4" borderId="0" xfId="7" applyNumberFormat="1" applyFill="1" applyBorder="1" applyAlignment="1" applyProtection="1">
      <alignment horizontal="center"/>
      <protection locked="0"/>
    </xf>
    <xf numFmtId="165" fontId="16" fillId="3" borderId="12" xfId="0" applyNumberFormat="1" applyFont="1" applyFill="1" applyBorder="1" applyProtection="1"/>
    <xf numFmtId="169" fontId="16" fillId="3" borderId="15" xfId="15" applyNumberFormat="1" applyFont="1" applyBorder="1" applyProtection="1">
      <alignment horizontal="right"/>
    </xf>
    <xf numFmtId="169" fontId="16" fillId="2" borderId="2" xfId="15" applyNumberFormat="1" applyFont="1" applyFill="1" applyBorder="1" applyProtection="1">
      <alignment horizontal="right"/>
      <protection locked="0"/>
    </xf>
    <xf numFmtId="169" fontId="16" fillId="2" borderId="18" xfId="15" applyNumberFormat="1" applyFont="1" applyFill="1" applyBorder="1" applyProtection="1">
      <alignment horizontal="right"/>
      <protection locked="0"/>
    </xf>
    <xf numFmtId="165" fontId="16" fillId="4" borderId="0" xfId="0" applyNumberFormat="1" applyFont="1" applyFill="1" applyBorder="1" applyProtection="1">
      <protection locked="0"/>
    </xf>
    <xf numFmtId="165" fontId="16" fillId="3" borderId="2" xfId="0" applyNumberFormat="1" applyFont="1" applyFill="1" applyBorder="1" applyProtection="1">
      <protection locked="0"/>
    </xf>
    <xf numFmtId="165" fontId="16" fillId="3" borderId="12" xfId="7" applyNumberFormat="1" applyFont="1" applyFill="1" applyBorder="1" applyAlignment="1" applyProtection="1">
      <alignment horizontal="right"/>
      <protection locked="0"/>
    </xf>
    <xf numFmtId="165" fontId="16" fillId="3" borderId="13" xfId="7" applyNumberFormat="1" applyFont="1" applyFill="1" applyBorder="1" applyAlignment="1" applyProtection="1">
      <alignment horizontal="right"/>
      <protection locked="0"/>
    </xf>
    <xf numFmtId="165" fontId="16" fillId="3" borderId="12" xfId="0" applyNumberFormat="1" applyFont="1" applyFill="1" applyBorder="1" applyAlignment="1" applyProtection="1">
      <protection locked="0"/>
    </xf>
    <xf numFmtId="165" fontId="16" fillId="3" borderId="13" xfId="0" applyNumberFormat="1" applyFont="1" applyFill="1" applyBorder="1" applyAlignment="1" applyProtection="1">
      <protection locked="0"/>
    </xf>
    <xf numFmtId="165" fontId="16" fillId="3" borderId="12" xfId="0" applyNumberFormat="1" applyFont="1" applyFill="1" applyBorder="1" applyProtection="1">
      <protection locked="0"/>
    </xf>
    <xf numFmtId="165" fontId="16" fillId="3" borderId="13" xfId="0" applyNumberFormat="1" applyFont="1" applyFill="1" applyBorder="1" applyProtection="1"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12" fillId="0" borderId="6" xfId="9" applyFont="1" applyBorder="1" applyProtection="1">
      <alignment horizontal="center" vertical="center" wrapText="1"/>
      <protection locked="0"/>
    </xf>
    <xf numFmtId="0" fontId="12" fillId="0" borderId="7" xfId="9" applyFont="1" applyBorder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10" xfId="9" applyFont="1" applyBorder="1" applyProtection="1">
      <alignment horizontal="center" vertical="center" wrapText="1"/>
      <protection locked="0"/>
    </xf>
    <xf numFmtId="0" fontId="15" fillId="0" borderId="12" xfId="9" applyFont="1" applyBorder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wrapText="1"/>
      <protection locked="0"/>
    </xf>
    <xf numFmtId="0" fontId="16" fillId="0" borderId="2" xfId="0" applyFont="1" applyBorder="1" applyAlignment="1" applyProtection="1">
      <alignment wrapText="1"/>
      <protection locked="0"/>
    </xf>
    <xf numFmtId="0" fontId="16" fillId="0" borderId="10" xfId="7" applyFont="1" applyFill="1" applyBorder="1" applyAlignment="1" applyProtection="1">
      <alignment horizontal="center" wrapText="1"/>
      <protection locked="0"/>
    </xf>
    <xf numFmtId="0" fontId="16" fillId="0" borderId="12" xfId="7" applyFont="1" applyFill="1" applyBorder="1" applyAlignment="1" applyProtection="1">
      <alignment horizontal="left" wrapText="1"/>
      <protection locked="0"/>
    </xf>
    <xf numFmtId="0" fontId="15" fillId="0" borderId="11" xfId="9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protection locked="0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right" vertical="top"/>
      <protection locked="0"/>
    </xf>
    <xf numFmtId="0" fontId="14" fillId="0" borderId="9" xfId="9" applyFont="1" applyBorder="1" applyProtection="1">
      <alignment horizontal="center" vertical="center" wrapText="1"/>
      <protection locked="0"/>
    </xf>
    <xf numFmtId="0" fontId="14" fillId="0" borderId="4" xfId="9" applyFont="1" applyBorder="1" applyProtection="1">
      <alignment horizontal="center" vertical="center" wrapText="1"/>
      <protection locked="0"/>
    </xf>
    <xf numFmtId="0" fontId="15" fillId="0" borderId="13" xfId="9" applyFont="1" applyBorder="1" applyProtection="1">
      <alignment horizontal="center" vertical="center" wrapText="1"/>
      <protection locked="0"/>
    </xf>
    <xf numFmtId="0" fontId="16" fillId="0" borderId="3" xfId="0" applyFont="1" applyBorder="1" applyProtection="1">
      <protection locked="0"/>
    </xf>
    <xf numFmtId="0" fontId="16" fillId="0" borderId="14" xfId="0" applyFont="1" applyBorder="1" applyAlignment="1" applyProtection="1">
      <alignment vertical="top" wrapText="1"/>
      <protection locked="0"/>
    </xf>
    <xf numFmtId="169" fontId="16" fillId="3" borderId="3" xfId="15" applyNumberFormat="1" applyFont="1" applyBorder="1" applyProtection="1">
      <alignment horizontal="right"/>
    </xf>
    <xf numFmtId="169" fontId="16" fillId="3" borderId="6" xfId="15" applyNumberFormat="1" applyFont="1" applyBorder="1" applyProtection="1">
      <alignment horizontal="right"/>
    </xf>
    <xf numFmtId="169" fontId="16" fillId="3" borderId="7" xfId="15" applyNumberFormat="1" applyFont="1" applyBorder="1" applyProtection="1">
      <alignment horizontal="right"/>
    </xf>
    <xf numFmtId="0" fontId="16" fillId="0" borderId="16" xfId="0" applyFont="1" applyBorder="1" applyAlignment="1" applyProtection="1">
      <alignment vertical="top" wrapText="1"/>
      <protection locked="0"/>
    </xf>
    <xf numFmtId="169" fontId="16" fillId="0" borderId="15" xfId="0" applyNumberFormat="1" applyFont="1" applyBorder="1" applyAlignment="1" applyProtection="1">
      <alignment horizontal="center"/>
      <protection locked="0"/>
    </xf>
    <xf numFmtId="169" fontId="16" fillId="0" borderId="2" xfId="15" applyNumberFormat="1" applyFont="1" applyFill="1" applyBorder="1" applyAlignment="1" applyProtection="1">
      <alignment horizontal="center"/>
      <protection locked="0"/>
    </xf>
    <xf numFmtId="169" fontId="16" fillId="3" borderId="2" xfId="15" applyNumberFormat="1" applyFont="1" applyBorder="1" applyProtection="1">
      <alignment horizontal="right"/>
    </xf>
    <xf numFmtId="169" fontId="16" fillId="3" borderId="18" xfId="15" applyNumberFormat="1" applyFont="1" applyBorder="1" applyProtection="1">
      <alignment horizontal="right"/>
    </xf>
    <xf numFmtId="169" fontId="16" fillId="0" borderId="2" xfId="0" applyNumberFormat="1" applyFont="1" applyBorder="1" applyAlignment="1" applyProtection="1">
      <alignment horizontal="center"/>
      <protection locked="0"/>
    </xf>
    <xf numFmtId="169" fontId="16" fillId="0" borderId="18" xfId="0" applyNumberFormat="1" applyFont="1" applyBorder="1" applyAlignment="1" applyProtection="1">
      <alignment horizontal="center"/>
      <protection locked="0"/>
    </xf>
    <xf numFmtId="169" fontId="16" fillId="0" borderId="2" xfId="10" applyNumberFormat="1" applyFont="1" applyFill="1" applyBorder="1" applyAlignment="1" applyProtection="1">
      <alignment horizontal="center"/>
      <protection locked="0"/>
    </xf>
    <xf numFmtId="169" fontId="16" fillId="2" borderId="2" xfId="10" applyNumberFormat="1" applyFont="1" applyBorder="1" applyProtection="1">
      <alignment horizontal="right"/>
      <protection locked="0"/>
    </xf>
    <xf numFmtId="169" fontId="16" fillId="3" borderId="2" xfId="10" applyNumberFormat="1" applyFont="1" applyFill="1" applyBorder="1" applyProtection="1">
      <alignment horizontal="right"/>
    </xf>
    <xf numFmtId="169" fontId="16" fillId="2" borderId="18" xfId="10" applyNumberFormat="1" applyFont="1" applyFill="1" applyBorder="1" applyProtection="1">
      <alignment horizontal="right"/>
      <protection locked="0"/>
    </xf>
    <xf numFmtId="169" fontId="16" fillId="3" borderId="18" xfId="10" applyNumberFormat="1" applyFont="1" applyFill="1" applyBorder="1" applyProtection="1">
      <alignment horizontal="right"/>
    </xf>
    <xf numFmtId="169" fontId="16" fillId="2" borderId="2" xfId="10" applyNumberFormat="1" applyFont="1" applyFill="1" applyBorder="1" applyAlignment="1" applyProtection="1">
      <alignment horizontal="center"/>
      <protection locked="0"/>
    </xf>
    <xf numFmtId="169" fontId="16" fillId="2" borderId="2" xfId="10" applyNumberFormat="1" applyFont="1" applyFill="1" applyBorder="1" applyProtection="1">
      <alignment horizontal="right"/>
      <protection locked="0"/>
    </xf>
    <xf numFmtId="14" fontId="16" fillId="0" borderId="15" xfId="0" applyNumberFormat="1" applyFont="1" applyBorder="1" applyProtection="1">
      <protection locked="0"/>
    </xf>
    <xf numFmtId="169" fontId="16" fillId="2" borderId="18" xfId="10" applyNumberFormat="1" applyFont="1" applyBorder="1" applyProtection="1">
      <alignment horizontal="right"/>
      <protection locked="0"/>
    </xf>
    <xf numFmtId="0" fontId="16" fillId="0" borderId="8" xfId="0" applyFont="1" applyBorder="1" applyProtection="1">
      <protection locked="0"/>
    </xf>
    <xf numFmtId="0" fontId="16" fillId="0" borderId="17" xfId="0" applyFont="1" applyBorder="1" applyAlignment="1" applyProtection="1">
      <alignment vertical="top" wrapText="1"/>
      <protection locked="0"/>
    </xf>
    <xf numFmtId="169" fontId="16" fillId="3" borderId="8" xfId="15" applyNumberFormat="1" applyFont="1" applyBorder="1" applyProtection="1">
      <alignment horizontal="right"/>
    </xf>
    <xf numFmtId="169" fontId="16" fillId="2" borderId="9" xfId="10" applyNumberFormat="1" applyFont="1" applyBorder="1" applyProtection="1">
      <alignment horizontal="right"/>
      <protection locked="0"/>
    </xf>
    <xf numFmtId="169" fontId="16" fillId="2" borderId="4" xfId="10" applyNumberFormat="1" applyFont="1" applyBorder="1" applyProtection="1">
      <alignment horizontal="right"/>
      <protection locked="0"/>
    </xf>
    <xf numFmtId="0" fontId="16" fillId="0" borderId="10" xfId="0" applyFont="1" applyFill="1" applyBorder="1" applyProtection="1">
      <protection locked="0"/>
    </xf>
    <xf numFmtId="0" fontId="16" fillId="0" borderId="11" xfId="0" applyFont="1" applyFill="1" applyBorder="1" applyAlignment="1" applyProtection="1">
      <alignment vertical="top" wrapText="1"/>
      <protection locked="0"/>
    </xf>
    <xf numFmtId="169" fontId="16" fillId="0" borderId="10" xfId="15" applyNumberFormat="1" applyFont="1" applyFill="1" applyBorder="1" applyProtection="1">
      <alignment horizontal="right"/>
    </xf>
    <xf numFmtId="169" fontId="15" fillId="0" borderId="12" xfId="14" applyNumberFormat="1" applyFont="1" applyBorder="1" applyAlignment="1" applyProtection="1">
      <alignment vertical="top"/>
    </xf>
    <xf numFmtId="169" fontId="15" fillId="0" borderId="13" xfId="14" applyNumberFormat="1" applyFont="1" applyBorder="1" applyAlignment="1" applyProtection="1">
      <alignment vertical="top"/>
    </xf>
    <xf numFmtId="0" fontId="16" fillId="0" borderId="0" xfId="0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top" wrapText="1"/>
      <protection locked="0"/>
    </xf>
    <xf numFmtId="168" fontId="16" fillId="0" borderId="0" xfId="15" applyNumberFormat="1" applyFont="1" applyFill="1" applyBorder="1" applyProtection="1">
      <alignment horizontal="right"/>
      <protection locked="0"/>
    </xf>
    <xf numFmtId="168" fontId="16" fillId="0" borderId="0" xfId="10" applyNumberFormat="1" applyFont="1" applyFill="1" applyBorder="1" applyProtection="1">
      <alignment horizontal="right"/>
      <protection locked="0"/>
    </xf>
    <xf numFmtId="0" fontId="14" fillId="0" borderId="0" xfId="0" applyFont="1" applyAlignment="1" applyProtection="1">
      <protection locked="0"/>
    </xf>
    <xf numFmtId="0" fontId="14" fillId="0" borderId="6" xfId="9" applyFont="1" applyBorder="1" applyProtection="1">
      <alignment horizontal="center" vertical="center" wrapText="1"/>
      <protection locked="0"/>
    </xf>
    <xf numFmtId="0" fontId="14" fillId="0" borderId="7" xfId="9" applyFont="1" applyBorder="1" applyProtection="1">
      <alignment horizontal="center" vertical="center" wrapText="1"/>
      <protection locked="0"/>
    </xf>
    <xf numFmtId="165" fontId="23" fillId="4" borderId="0" xfId="7" applyNumberFormat="1" applyFont="1" applyFill="1" applyBorder="1" applyAlignment="1" applyProtection="1">
      <alignment horizontal="center"/>
      <protection locked="0"/>
    </xf>
    <xf numFmtId="165" fontId="23" fillId="4" borderId="20" xfId="7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Protection="1"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14" fillId="0" borderId="9" xfId="9" applyFont="1" applyFill="1" applyBorder="1" applyProtection="1">
      <alignment horizontal="center" vertical="center" wrapText="1"/>
      <protection locked="0"/>
    </xf>
    <xf numFmtId="0" fontId="14" fillId="0" borderId="4" xfId="9" applyFont="1" applyFill="1" applyBorder="1" applyProtection="1">
      <alignment horizontal="center" vertical="center" wrapText="1"/>
      <protection locked="0"/>
    </xf>
    <xf numFmtId="169" fontId="16" fillId="0" borderId="15" xfId="0" applyNumberFormat="1" applyFont="1" applyFill="1" applyBorder="1" applyAlignment="1" applyProtection="1">
      <alignment horizontal="center"/>
      <protection locked="0"/>
    </xf>
    <xf numFmtId="169" fontId="16" fillId="0" borderId="2" xfId="0" applyNumberFormat="1" applyFont="1" applyFill="1" applyBorder="1" applyAlignment="1" applyProtection="1">
      <alignment horizontal="center"/>
      <protection locked="0"/>
    </xf>
    <xf numFmtId="169" fontId="16" fillId="3" borderId="15" xfId="15" applyNumberFormat="1" applyFont="1" applyFill="1" applyBorder="1" applyProtection="1">
      <alignment horizontal="right"/>
    </xf>
    <xf numFmtId="0" fontId="16" fillId="0" borderId="10" xfId="0" applyFont="1" applyBorder="1" applyProtection="1">
      <protection locked="0"/>
    </xf>
    <xf numFmtId="0" fontId="16" fillId="0" borderId="11" xfId="0" applyFont="1" applyBorder="1" applyProtection="1">
      <protection locked="0"/>
    </xf>
    <xf numFmtId="169" fontId="16" fillId="0" borderId="10" xfId="0" applyNumberFormat="1" applyFont="1" applyBorder="1" applyProtection="1"/>
    <xf numFmtId="49" fontId="16" fillId="0" borderId="0" xfId="0" applyNumberFormat="1" applyFont="1" applyAlignment="1" applyProtection="1">
      <alignment wrapText="1"/>
      <protection locked="0"/>
    </xf>
    <xf numFmtId="0" fontId="16" fillId="4" borderId="19" xfId="0" applyFont="1" applyFill="1" applyBorder="1" applyProtection="1">
      <protection locked="0"/>
    </xf>
    <xf numFmtId="165" fontId="16" fillId="4" borderId="20" xfId="0" applyNumberFormat="1" applyFont="1" applyFill="1" applyBorder="1" applyProtection="1">
      <protection locked="0"/>
    </xf>
    <xf numFmtId="0" fontId="15" fillId="4" borderId="19" xfId="0" applyFont="1" applyFill="1" applyBorder="1" applyProtection="1">
      <protection locked="0"/>
    </xf>
    <xf numFmtId="0" fontId="16" fillId="0" borderId="0" xfId="0" applyFont="1" applyAlignment="1" applyProtection="1">
      <alignment horizontal="center" vertical="top"/>
      <protection locked="0"/>
    </xf>
    <xf numFmtId="0" fontId="23" fillId="4" borderId="0" xfId="7" applyFont="1" applyFill="1" applyBorder="1" applyAlignment="1" applyProtection="1">
      <alignment horizontal="center"/>
      <protection locked="0"/>
    </xf>
    <xf numFmtId="0" fontId="14" fillId="0" borderId="8" xfId="9" applyFont="1" applyBorder="1" applyProtection="1">
      <alignment horizontal="center" vertical="center" wrapText="1"/>
      <protection locked="0"/>
    </xf>
    <xf numFmtId="0" fontId="14" fillId="0" borderId="8" xfId="9" applyFont="1" applyFill="1" applyBorder="1" applyProtection="1">
      <alignment horizontal="center" vertical="center" wrapText="1"/>
      <protection locked="0"/>
    </xf>
    <xf numFmtId="0" fontId="15" fillId="0" borderId="2" xfId="0" applyFont="1" applyBorder="1" applyProtection="1">
      <protection locked="0"/>
    </xf>
    <xf numFmtId="0" fontId="13" fillId="0" borderId="0" xfId="0" applyNumberFormat="1" applyFont="1" applyFill="1" applyBorder="1" applyAlignment="1" applyProtection="1">
      <alignment vertical="top"/>
      <protection locked="0"/>
    </xf>
    <xf numFmtId="0" fontId="13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14" xfId="0" applyFont="1" applyBorder="1" applyAlignment="1" applyProtection="1">
      <alignment vertical="top" wrapText="1"/>
      <protection locked="0"/>
    </xf>
    <xf numFmtId="169" fontId="11" fillId="3" borderId="3" xfId="15" applyNumberFormat="1" applyFont="1" applyBorder="1" applyProtection="1">
      <alignment horizontal="right"/>
    </xf>
    <xf numFmtId="169" fontId="11" fillId="3" borderId="6" xfId="15" applyNumberFormat="1" applyFont="1" applyBorder="1" applyProtection="1">
      <alignment horizontal="right"/>
    </xf>
    <xf numFmtId="169" fontId="11" fillId="3" borderId="7" xfId="15" applyNumberFormat="1" applyFont="1" applyBorder="1" applyProtection="1">
      <alignment horizontal="right"/>
    </xf>
    <xf numFmtId="0" fontId="11" fillId="0" borderId="16" xfId="0" applyFont="1" applyBorder="1" applyAlignment="1" applyProtection="1">
      <alignment vertical="top" wrapText="1"/>
      <protection locked="0"/>
    </xf>
    <xf numFmtId="169" fontId="11" fillId="0" borderId="15" xfId="0" applyNumberFormat="1" applyFont="1" applyBorder="1" applyAlignment="1" applyProtection="1">
      <alignment horizontal="center"/>
    </xf>
    <xf numFmtId="169" fontId="11" fillId="0" borderId="2" xfId="15" applyNumberFormat="1" applyFont="1" applyFill="1" applyBorder="1" applyAlignment="1" applyProtection="1">
      <alignment horizontal="center"/>
    </xf>
    <xf numFmtId="169" fontId="11" fillId="3" borderId="2" xfId="15" applyNumberFormat="1" applyFont="1" applyBorder="1" applyProtection="1">
      <alignment horizontal="right"/>
    </xf>
    <xf numFmtId="169" fontId="11" fillId="3" borderId="18" xfId="15" applyNumberFormat="1" applyFont="1" applyBorder="1" applyProtection="1">
      <alignment horizontal="right"/>
    </xf>
    <xf numFmtId="169" fontId="11" fillId="0" borderId="15" xfId="0" applyNumberFormat="1" applyFont="1" applyBorder="1" applyAlignment="1" applyProtection="1">
      <alignment horizontal="center"/>
      <protection locked="0"/>
    </xf>
    <xf numFmtId="169" fontId="11" fillId="0" borderId="2" xfId="15" applyNumberFormat="1" applyFont="1" applyFill="1" applyBorder="1" applyAlignment="1" applyProtection="1">
      <alignment horizontal="center"/>
      <protection locked="0"/>
    </xf>
    <xf numFmtId="169" fontId="11" fillId="0" borderId="2" xfId="0" applyNumberFormat="1" applyFont="1" applyBorder="1" applyAlignment="1" applyProtection="1">
      <alignment horizontal="center"/>
    </xf>
    <xf numFmtId="169" fontId="11" fillId="0" borderId="18" xfId="0" applyNumberFormat="1" applyFont="1" applyBorder="1" applyAlignment="1" applyProtection="1">
      <alignment horizontal="center"/>
    </xf>
    <xf numFmtId="169" fontId="11" fillId="0" borderId="2" xfId="0" applyNumberFormat="1" applyFont="1" applyBorder="1" applyAlignment="1" applyProtection="1">
      <alignment horizontal="center"/>
      <protection locked="0"/>
    </xf>
    <xf numFmtId="169" fontId="11" fillId="0" borderId="18" xfId="0" applyNumberFormat="1" applyFont="1" applyBorder="1" applyAlignment="1" applyProtection="1">
      <alignment horizontal="center"/>
      <protection locked="0"/>
    </xf>
    <xf numFmtId="169" fontId="11" fillId="0" borderId="2" xfId="10" applyNumberFormat="1" applyFont="1" applyFill="1" applyBorder="1" applyAlignment="1" applyProtection="1">
      <alignment horizontal="center"/>
    </xf>
    <xf numFmtId="169" fontId="11" fillId="3" borderId="2" xfId="10" applyNumberFormat="1" applyFont="1" applyFill="1" applyBorder="1" applyProtection="1">
      <alignment horizontal="right"/>
    </xf>
    <xf numFmtId="169" fontId="11" fillId="0" borderId="2" xfId="10" applyNumberFormat="1" applyFont="1" applyFill="1" applyBorder="1" applyAlignment="1" applyProtection="1">
      <alignment horizontal="center"/>
      <protection locked="0"/>
    </xf>
    <xf numFmtId="169" fontId="11" fillId="3" borderId="2" xfId="10" applyNumberFormat="1" applyFont="1" applyFill="1" applyBorder="1" applyProtection="1">
      <alignment horizontal="right"/>
      <protection locked="0"/>
    </xf>
    <xf numFmtId="169" fontId="11" fillId="3" borderId="15" xfId="15" applyNumberFormat="1" applyFont="1" applyBorder="1" applyProtection="1">
      <alignment horizontal="right"/>
    </xf>
    <xf numFmtId="4" fontId="11" fillId="3" borderId="15" xfId="15" applyNumberFormat="1" applyFont="1" applyFill="1" applyBorder="1" applyProtection="1">
      <alignment horizontal="right"/>
    </xf>
    <xf numFmtId="169" fontId="11" fillId="2" borderId="2" xfId="15" applyNumberFormat="1" applyFont="1" applyFill="1" applyBorder="1" applyProtection="1">
      <alignment horizontal="right"/>
    </xf>
    <xf numFmtId="169" fontId="11" fillId="2" borderId="18" xfId="15" applyNumberFormat="1" applyFont="1" applyFill="1" applyBorder="1" applyProtection="1">
      <alignment horizontal="right"/>
    </xf>
    <xf numFmtId="4" fontId="11" fillId="3" borderId="2" xfId="15" applyNumberFormat="1" applyFont="1" applyFill="1" applyBorder="1" applyProtection="1">
      <alignment horizontal="right"/>
      <protection locked="0"/>
    </xf>
    <xf numFmtId="169" fontId="11" fillId="2" borderId="2" xfId="15" applyNumberFormat="1" applyFont="1" applyFill="1" applyBorder="1" applyProtection="1">
      <alignment horizontal="right"/>
      <protection locked="0"/>
    </xf>
    <xf numFmtId="169" fontId="11" fillId="2" borderId="18" xfId="15" applyNumberFormat="1" applyFont="1" applyFill="1" applyBorder="1" applyProtection="1">
      <alignment horizontal="right"/>
      <protection locked="0"/>
    </xf>
    <xf numFmtId="14" fontId="11" fillId="0" borderId="15" xfId="0" applyNumberFormat="1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11" fillId="0" borderId="17" xfId="0" applyFont="1" applyBorder="1" applyAlignment="1" applyProtection="1">
      <alignment vertical="top" wrapText="1"/>
      <protection locked="0"/>
    </xf>
    <xf numFmtId="169" fontId="11" fillId="3" borderId="8" xfId="15" applyNumberFormat="1" applyFont="1" applyBorder="1" applyProtection="1">
      <alignment horizontal="right"/>
    </xf>
    <xf numFmtId="0" fontId="11" fillId="0" borderId="10" xfId="0" applyFont="1" applyFill="1" applyBorder="1" applyProtection="1">
      <protection locked="0"/>
    </xf>
    <xf numFmtId="0" fontId="11" fillId="0" borderId="11" xfId="0" applyFont="1" applyFill="1" applyBorder="1" applyAlignment="1" applyProtection="1">
      <alignment vertical="top" wrapText="1"/>
      <protection locked="0"/>
    </xf>
    <xf numFmtId="169" fontId="11" fillId="0" borderId="10" xfId="15" applyNumberFormat="1" applyFont="1" applyFill="1" applyBorder="1" applyProtection="1">
      <alignment horizontal="right"/>
    </xf>
    <xf numFmtId="169" fontId="2" fillId="0" borderId="12" xfId="14" applyNumberFormat="1" applyFont="1" applyBorder="1" applyAlignment="1" applyProtection="1">
      <alignment vertical="top"/>
    </xf>
    <xf numFmtId="169" fontId="2" fillId="0" borderId="13" xfId="14" applyNumberFormat="1" applyFont="1" applyBorder="1" applyAlignment="1" applyProtection="1">
      <alignment vertical="top"/>
    </xf>
    <xf numFmtId="169" fontId="11" fillId="2" borderId="2" xfId="10" applyNumberFormat="1" applyFont="1" applyBorder="1" applyProtection="1">
      <alignment horizontal="right"/>
      <protection locked="0"/>
    </xf>
    <xf numFmtId="169" fontId="11" fillId="2" borderId="18" xfId="10" applyNumberFormat="1" applyFont="1" applyBorder="1" applyProtection="1">
      <alignment horizontal="right"/>
      <protection locked="0"/>
    </xf>
    <xf numFmtId="169" fontId="16" fillId="6" borderId="18" xfId="15" applyNumberFormat="1" applyFont="1" applyFill="1" applyBorder="1" applyProtection="1">
      <alignment horizontal="right"/>
      <protection locked="0"/>
    </xf>
    <xf numFmtId="169" fontId="16" fillId="6" borderId="18" xfId="15" applyNumberFormat="1" applyFont="1" applyFill="1" applyBorder="1" applyProtection="1">
      <alignment horizontal="right"/>
    </xf>
    <xf numFmtId="0" fontId="16" fillId="0" borderId="0" xfId="0" applyFont="1" applyAlignment="1" applyProtection="1">
      <alignment horizontal="center" vertical="top"/>
      <protection locked="0"/>
    </xf>
    <xf numFmtId="0" fontId="17" fillId="0" borderId="0" xfId="8" applyFont="1" applyAlignment="1" applyProtection="1">
      <alignment horizontal="left" vertical="center" wrapText="1"/>
      <protection locked="0"/>
    </xf>
    <xf numFmtId="0" fontId="1" fillId="4" borderId="0" xfId="7" applyFill="1" applyBorder="1" applyAlignment="1" applyProtection="1">
      <alignment horizontal="center" wrapText="1"/>
      <protection locked="0"/>
    </xf>
    <xf numFmtId="0" fontId="14" fillId="0" borderId="21" xfId="9" applyFont="1" applyFill="1" applyBorder="1" applyAlignment="1" applyProtection="1">
      <alignment horizontal="center" vertical="center" wrapText="1"/>
      <protection locked="0"/>
    </xf>
    <xf numFmtId="0" fontId="14" fillId="0" borderId="22" xfId="9" applyFont="1" applyFill="1" applyBorder="1" applyAlignment="1" applyProtection="1">
      <alignment horizontal="center" vertical="center" wrapText="1"/>
      <protection locked="0"/>
    </xf>
    <xf numFmtId="0" fontId="14" fillId="0" borderId="5" xfId="9" applyFont="1" applyFill="1" applyBorder="1" applyAlignment="1" applyProtection="1">
      <alignment horizontal="center" vertical="center" wrapText="1"/>
      <protection locked="0"/>
    </xf>
    <xf numFmtId="0" fontId="23" fillId="4" borderId="19" xfId="7" applyFont="1" applyFill="1" applyBorder="1" applyAlignment="1" applyProtection="1">
      <alignment horizontal="center"/>
      <protection locked="0"/>
    </xf>
    <xf numFmtId="0" fontId="23" fillId="4" borderId="0" xfId="7" applyFont="1" applyFill="1" applyBorder="1" applyAlignment="1" applyProtection="1">
      <alignment horizontal="center"/>
      <protection locked="0"/>
    </xf>
    <xf numFmtId="0" fontId="14" fillId="0" borderId="3" xfId="9" applyFont="1" applyBorder="1" applyProtection="1">
      <alignment horizontal="center" vertical="center" wrapText="1"/>
      <protection locked="0"/>
    </xf>
    <xf numFmtId="0" fontId="14" fillId="0" borderId="8" xfId="9" applyFont="1" applyBorder="1" applyProtection="1">
      <alignment horizontal="center" vertical="center" wrapText="1"/>
      <protection locked="0"/>
    </xf>
    <xf numFmtId="0" fontId="14" fillId="0" borderId="14" xfId="9" applyFont="1" applyBorder="1" applyAlignment="1" applyProtection="1">
      <alignment horizontal="center" vertical="center" wrapText="1"/>
      <protection locked="0"/>
    </xf>
    <xf numFmtId="0" fontId="14" fillId="0" borderId="25" xfId="9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 wrapText="1"/>
      <protection locked="0"/>
    </xf>
    <xf numFmtId="0" fontId="14" fillId="0" borderId="3" xfId="9" applyFont="1" applyFill="1" applyBorder="1" applyProtection="1">
      <alignment horizontal="center" vertical="center" wrapText="1"/>
      <protection locked="0"/>
    </xf>
    <xf numFmtId="0" fontId="14" fillId="0" borderId="8" xfId="9" applyFont="1" applyFill="1" applyBorder="1" applyProtection="1">
      <alignment horizontal="center" vertical="center" wrapText="1"/>
      <protection locked="0"/>
    </xf>
    <xf numFmtId="0" fontId="14" fillId="0" borderId="24" xfId="9" applyFont="1" applyFill="1" applyBorder="1" applyAlignment="1" applyProtection="1">
      <alignment horizontal="center" vertical="center" wrapText="1"/>
      <protection locked="0"/>
    </xf>
    <xf numFmtId="0" fontId="14" fillId="0" borderId="17" xfId="9" applyFont="1" applyFill="1" applyBorder="1" applyAlignment="1" applyProtection="1">
      <alignment horizontal="center" vertical="center" wrapText="1"/>
      <protection locked="0"/>
    </xf>
  </cellXfs>
  <cellStyles count="211">
    <cellStyle name=" 1" xfId="17"/>
    <cellStyle name="%" xfId="18"/>
    <cellStyle name="%_Inputs" xfId="19"/>
    <cellStyle name="%_Inputs (const)" xfId="20"/>
    <cellStyle name="%_Inputs Co" xfId="21"/>
    <cellStyle name="_Model_RAB Мой" xfId="22"/>
    <cellStyle name="_Model_RAB_MRSK_svod" xfId="23"/>
    <cellStyle name="_выручка по присоединениям2" xfId="24"/>
    <cellStyle name="_Исходные данные для модели" xfId="25"/>
    <cellStyle name="_МОДЕЛЬ_1 (2)" xfId="26"/>
    <cellStyle name="_НВВ 2009 постатейно свод по филиалам_09_02_09" xfId="27"/>
    <cellStyle name="_НВВ 2009 постатейно свод по филиалам_для Валентина" xfId="28"/>
    <cellStyle name="_Омск" xfId="29"/>
    <cellStyle name="_пр 5 тариф RAB" xfId="30"/>
    <cellStyle name="_Предожение _ДБП_2009 г ( согласованные БП)  (2)" xfId="31"/>
    <cellStyle name="_Приложение МТС-3-КС" xfId="32"/>
    <cellStyle name="_Приложение-МТС--2-1" xfId="33"/>
    <cellStyle name="_Расчет RAB_22072008" xfId="34"/>
    <cellStyle name="_Расчет RAB_Лен и МОЭСК_с 2010 года_14.04.2009_со сглаж_version 3.0_без ФСК" xfId="35"/>
    <cellStyle name="_Свод по ИПР (2)" xfId="36"/>
    <cellStyle name="_таблицы для расчетов28-04-08_2006-2009_прибыль корр_по ИА" xfId="37"/>
    <cellStyle name="_таблицы для расчетов28-04-08_2006-2009с ИА" xfId="38"/>
    <cellStyle name="_Форма 6  РТК.xls(отчет по Адр пр. ЛО)" xfId="39"/>
    <cellStyle name="_Формат разбивки по МРСК_РСК" xfId="40"/>
    <cellStyle name="_Формат_для Согласования" xfId="41"/>
    <cellStyle name="’ћѓћ‚›‰" xfId="47"/>
    <cellStyle name="”ќђќ‘ћ‚›‰" xfId="42"/>
    <cellStyle name="”љ‘ђћ‚ђќќ›‰" xfId="43"/>
    <cellStyle name="„…ќ…†ќ›‰" xfId="44"/>
    <cellStyle name="‡ђѓћ‹ћ‚ћљ1" xfId="45"/>
    <cellStyle name="‡ђѓћ‹ћ‚ћљ2" xfId="46"/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Ăčďĺđńńűëęŕ" xfId="66"/>
    <cellStyle name="Áĺççŕůčňíűé" xfId="67"/>
    <cellStyle name="Äĺíĺćíűé [0]_(ňŕá 3č)" xfId="68"/>
    <cellStyle name="Äĺíĺćíűé_(ňŕá 3č)" xfId="69"/>
    <cellStyle name="Comma [0]_laroux" xfId="1"/>
    <cellStyle name="Comma_laroux" xfId="2"/>
    <cellStyle name="Comma0" xfId="70"/>
    <cellStyle name="Çŕůčňíűé" xfId="71"/>
    <cellStyle name="Currency [0]" xfId="3"/>
    <cellStyle name="Currency_laroux" xfId="4"/>
    <cellStyle name="Currency0" xfId="72"/>
    <cellStyle name="Currency2" xfId="73"/>
    <cellStyle name="Date" xfId="74"/>
    <cellStyle name="Dates" xfId="75"/>
    <cellStyle name="E-mail" xfId="76"/>
    <cellStyle name="Euro" xfId="77"/>
    <cellStyle name="Fixed" xfId="78"/>
    <cellStyle name="Followed Hyperlink" xfId="79"/>
    <cellStyle name="Heading" xfId="80"/>
    <cellStyle name="Heading 1" xfId="81"/>
    <cellStyle name="Heading 2" xfId="82"/>
    <cellStyle name="Heading2" xfId="83"/>
    <cellStyle name="Hyperlink" xfId="84"/>
    <cellStyle name="Îáű÷íűé__FES" xfId="85"/>
    <cellStyle name="Îňęđűâŕâřŕ˙ń˙ ăčďĺđńńűëęŕ" xfId="86"/>
    <cellStyle name="Inputs" xfId="87"/>
    <cellStyle name="Inputs (const)" xfId="88"/>
    <cellStyle name="Inputs Co" xfId="89"/>
    <cellStyle name="normal" xfId="90"/>
    <cellStyle name="Normal1" xfId="5"/>
    <cellStyle name="Normal2" xfId="91"/>
    <cellStyle name="Ôčíŕíńîâűé [0]_(ňŕá 3č)" xfId="92"/>
    <cellStyle name="Ôčíŕíńîâűé_(ňŕá 3č)" xfId="93"/>
    <cellStyle name="Percent1" xfId="94"/>
    <cellStyle name="Price_Body" xfId="6"/>
    <cellStyle name="SAPBEXaggData" xfId="95"/>
    <cellStyle name="SAPBEXaggDataEmph" xfId="96"/>
    <cellStyle name="SAPBEXaggItem" xfId="97"/>
    <cellStyle name="SAPBEXaggItemX" xfId="98"/>
    <cellStyle name="SAPBEXchaText" xfId="99"/>
    <cellStyle name="SAPBEXexcBad7" xfId="100"/>
    <cellStyle name="SAPBEXexcBad8" xfId="101"/>
    <cellStyle name="SAPBEXexcBad9" xfId="102"/>
    <cellStyle name="SAPBEXexcCritical4" xfId="103"/>
    <cellStyle name="SAPBEXexcCritical5" xfId="104"/>
    <cellStyle name="SAPBEXexcCritical6" xfId="105"/>
    <cellStyle name="SAPBEXexcGood1" xfId="106"/>
    <cellStyle name="SAPBEXexcGood2" xfId="107"/>
    <cellStyle name="SAPBEXexcGood3" xfId="108"/>
    <cellStyle name="SAPBEXfilterDrill" xfId="109"/>
    <cellStyle name="SAPBEXfilterItem" xfId="110"/>
    <cellStyle name="SAPBEXfilterText" xfId="111"/>
    <cellStyle name="SAPBEXformats" xfId="112"/>
    <cellStyle name="SAPBEXheaderItem" xfId="113"/>
    <cellStyle name="SAPBEXheaderText" xfId="114"/>
    <cellStyle name="SAPBEXHLevel0" xfId="115"/>
    <cellStyle name="SAPBEXHLevel0X" xfId="116"/>
    <cellStyle name="SAPBEXHLevel1" xfId="117"/>
    <cellStyle name="SAPBEXHLevel1X" xfId="118"/>
    <cellStyle name="SAPBEXHLevel2" xfId="119"/>
    <cellStyle name="SAPBEXHLevel2X" xfId="120"/>
    <cellStyle name="SAPBEXHLevel3" xfId="121"/>
    <cellStyle name="SAPBEXHLevel3X" xfId="122"/>
    <cellStyle name="SAPBEXinputData" xfId="123"/>
    <cellStyle name="SAPBEXresData" xfId="124"/>
    <cellStyle name="SAPBEXresDataEmph" xfId="125"/>
    <cellStyle name="SAPBEXresItem" xfId="126"/>
    <cellStyle name="SAPBEXresItemX" xfId="127"/>
    <cellStyle name="SAPBEXstdData" xfId="128"/>
    <cellStyle name="SAPBEXstdDataEmph" xfId="129"/>
    <cellStyle name="SAPBEXstdItem" xfId="130"/>
    <cellStyle name="SAPBEXstdItemX" xfId="131"/>
    <cellStyle name="SAPBEXtitle" xfId="132"/>
    <cellStyle name="SAPBEXundefined" xfId="133"/>
    <cellStyle name="Table Heading" xfId="134"/>
    <cellStyle name="Total" xfId="135"/>
    <cellStyle name="Акцент1 2" xfId="136"/>
    <cellStyle name="Акцент2 2" xfId="137"/>
    <cellStyle name="Акцент3 2" xfId="138"/>
    <cellStyle name="Акцент4 2" xfId="139"/>
    <cellStyle name="Акцент5 2" xfId="140"/>
    <cellStyle name="Акцент6 2" xfId="141"/>
    <cellStyle name="Беззащитный" xfId="142"/>
    <cellStyle name="Ввод  2" xfId="143"/>
    <cellStyle name="Вывод 2" xfId="144"/>
    <cellStyle name="Вычисление 2" xfId="145"/>
    <cellStyle name="Гиперссылка" xfId="7" builtinId="8"/>
    <cellStyle name="Заголовок" xfId="8"/>
    <cellStyle name="Заголовок 1 2" xfId="146"/>
    <cellStyle name="Заголовок 2 2" xfId="147"/>
    <cellStyle name="Заголовок 3 2" xfId="148"/>
    <cellStyle name="Заголовок 4 2" xfId="149"/>
    <cellStyle name="ЗаголовокСтолбца" xfId="9"/>
    <cellStyle name="Защитный" xfId="150"/>
    <cellStyle name="Значение" xfId="10"/>
    <cellStyle name="Зоголовок" xfId="151"/>
    <cellStyle name="Итог 2" xfId="152"/>
    <cellStyle name="Итого" xfId="153"/>
    <cellStyle name="Контрольная ячейка 2" xfId="154"/>
    <cellStyle name="Мои наименования показателей" xfId="157"/>
    <cellStyle name="Мой заголовок" xfId="155"/>
    <cellStyle name="Мой заголовок листа" xfId="156"/>
    <cellStyle name="Название 2" xfId="158"/>
    <cellStyle name="Нейтральный 2" xfId="159"/>
    <cellStyle name="Обычный" xfId="0" builtinId="0"/>
    <cellStyle name="Обычный 11" xfId="160"/>
    <cellStyle name="Обычный 12" xfId="161"/>
    <cellStyle name="Обычный 12 2" xfId="162"/>
    <cellStyle name="Обычный 13" xfId="163"/>
    <cellStyle name="Обычный 14" xfId="164"/>
    <cellStyle name="Обычный 15" xfId="165"/>
    <cellStyle name="Обычный 16" xfId="166"/>
    <cellStyle name="Обычный 2" xfId="11"/>
    <cellStyle name="Обычный 2 2" xfId="167"/>
    <cellStyle name="Обычный 2 3" xfId="168"/>
    <cellStyle name="Обычный 2 4" xfId="169"/>
    <cellStyle name="Обычный 2_Свод РТ, ИТК" xfId="170"/>
    <cellStyle name="Обычный 3" xfId="171"/>
    <cellStyle name="Обычный 4" xfId="172"/>
    <cellStyle name="Обычный 4 2" xfId="173"/>
    <cellStyle name="Обычный 4_Исходные данные для модели" xfId="174"/>
    <cellStyle name="Обычный 5" xfId="175"/>
    <cellStyle name="Обычный 6" xfId="176"/>
    <cellStyle name="Обычный 7" xfId="177"/>
    <cellStyle name="Обычный 7 2" xfId="178"/>
    <cellStyle name="Обычный 7 3" xfId="179"/>
    <cellStyle name="Обычный 7 4" xfId="180"/>
    <cellStyle name="Обычный 8" xfId="210"/>
    <cellStyle name="Обычный 9" xfId="181"/>
    <cellStyle name="Плохой 2" xfId="182"/>
    <cellStyle name="По центру с переносом" xfId="183"/>
    <cellStyle name="По ширине с переносом" xfId="184"/>
    <cellStyle name="Поле ввода" xfId="185"/>
    <cellStyle name="Пояснение 2" xfId="186"/>
    <cellStyle name="Примечание 2" xfId="187"/>
    <cellStyle name="Процентный 2" xfId="188"/>
    <cellStyle name="Процентный 2 2" xfId="189"/>
    <cellStyle name="Процентный 2 3" xfId="190"/>
    <cellStyle name="Процентный 3" xfId="191"/>
    <cellStyle name="Процентный 4" xfId="192"/>
    <cellStyle name="Связанная ячейка 2" xfId="193"/>
    <cellStyle name="Стиль 1" xfId="12"/>
    <cellStyle name="Стиль 1 2" xfId="13"/>
    <cellStyle name="Стиль 1_Услуги банков" xfId="194"/>
    <cellStyle name="ТЕКСТ" xfId="195"/>
    <cellStyle name="Текст предупреждения 2" xfId="196"/>
    <cellStyle name="Текстовый" xfId="197"/>
    <cellStyle name="Тысячи [0]_22гк" xfId="198"/>
    <cellStyle name="Тысячи_22гк" xfId="199"/>
    <cellStyle name="Финансовый" xfId="14" builtinId="3"/>
    <cellStyle name="Финансовый 2" xfId="200"/>
    <cellStyle name="Финансовый 3" xfId="201"/>
    <cellStyle name="Финансовый 4" xfId="202"/>
    <cellStyle name="Формула" xfId="15"/>
    <cellStyle name="Формула 2" xfId="203"/>
    <cellStyle name="Формула_A РТ 2009 Рязаньэнерго" xfId="204"/>
    <cellStyle name="ФормулаВБ" xfId="16"/>
    <cellStyle name="ФормулаНаКонтроль" xfId="205"/>
    <cellStyle name="Хороший 2" xfId="206"/>
    <cellStyle name="Цифры по центру с десятыми" xfId="207"/>
    <cellStyle name="Џђћ–…ќ’ќ›‰" xfId="208"/>
    <cellStyle name="Шапка таблицы" xfId="209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8;&#1051;&#1054;&#1042;&#1054;&#1049;%20&#1058;&#1040;&#1056;&#1048;&#1060;%202015/&#1069;&#1083;&#1077;&#1082;&#1090;&#1088;&#1086;&#1085;&#1085;&#1099;&#1077;%20&#1092;&#1086;&#1088;&#1084;&#1072;&#1090;&#1099;/&#1096;&#1072;&#1073;&#1083;&#1086;&#1085;&#1099;%20&#1045;&#1048;&#1040;&#1057;/PREDEL.PEREDACHA.LIM2014(v1.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Prov"/>
      <sheetName val="Инструкция"/>
      <sheetName val="Обновление"/>
      <sheetName val="Лог обновления"/>
      <sheetName val="Титульный"/>
      <sheetName val="Справочники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4 (I пол) МИН"/>
      <sheetName val="НВВ РСК 2014 (II пол) МИН"/>
      <sheetName val="НВВ РСК 2014 МИН"/>
      <sheetName val="НВВ РСК 2014 (I пол) МАКС"/>
      <sheetName val="НВВ РСК 2014 (II пол) МАКС"/>
      <sheetName val="НВВ РСК 2014 МАКС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13-17)корр"/>
      <sheetName val="Расчет НВВ по RAB (13-17)корр"/>
      <sheetName val="Расчет расх. по RAB (13-17)согл"/>
      <sheetName val="Расчет НВВ по RAB (13-17)согл"/>
      <sheetName val="Расчет НВВ"/>
      <sheetName val="Расчет НВВ РСК - индексация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modUpdTemplMain"/>
      <sheetName val="REESTR_ORG"/>
      <sheetName val="modfrmReestr"/>
      <sheetName val="modReestr"/>
      <sheetName val="modList08"/>
      <sheetName val="modList00"/>
    </sheetNames>
    <sheetDataSet>
      <sheetData sheetId="0"/>
      <sheetData sheetId="1"/>
      <sheetData sheetId="2"/>
      <sheetData sheetId="3"/>
      <sheetData sheetId="4"/>
      <sheetData sheetId="5">
        <row r="7">
          <cell r="F7" t="str">
            <v>Владимирская область</v>
          </cell>
        </row>
      </sheetData>
      <sheetData sheetId="6">
        <row r="22">
          <cell r="I22" t="str">
            <v>ООО "Электросистемы"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P62"/>
  <sheetViews>
    <sheetView tabSelected="1" view="pageBreakPreview" zoomScale="70" zoomScaleNormal="75" zoomScaleSheetLayoutView="70" workbookViewId="0">
      <pane xSplit="2" ySplit="6" topLeftCell="AD13" activePane="bottomRight" state="frozen"/>
      <selection activeCell="D16" sqref="D16"/>
      <selection pane="topRight" activeCell="D16" sqref="D16"/>
      <selection pane="bottomLeft" activeCell="D16" sqref="D16"/>
      <selection pane="bottomRight" activeCell="AJ23" sqref="AJ23"/>
    </sheetView>
  </sheetViews>
  <sheetFormatPr defaultRowHeight="12.75" outlineLevelCol="1"/>
  <cols>
    <col min="1" max="1" width="6.85546875" style="2" customWidth="1"/>
    <col min="2" max="2" width="30.42578125" style="2" customWidth="1"/>
    <col min="3" max="3" width="10.28515625" style="2" customWidth="1"/>
    <col min="4" max="4" width="9.140625" style="2" customWidth="1"/>
    <col min="5" max="18" width="10.28515625" style="2" customWidth="1"/>
    <col min="19" max="19" width="9.140625" style="2" customWidth="1"/>
    <col min="20" max="37" width="10.28515625" style="2" customWidth="1"/>
    <col min="38" max="52" width="9" style="2"/>
    <col min="53" max="67" width="9" style="2" hidden="1" customWidth="1" outlineLevel="1"/>
    <col min="68" max="68" width="9" style="2" collapsed="1"/>
    <col min="69" max="256" width="9" style="2"/>
    <col min="257" max="257" width="6.85546875" style="2" customWidth="1"/>
    <col min="258" max="258" width="30.42578125" style="2" customWidth="1"/>
    <col min="259" max="259" width="10.28515625" style="2" customWidth="1"/>
    <col min="260" max="260" width="9.140625" style="2" customWidth="1"/>
    <col min="261" max="274" width="10.28515625" style="2" customWidth="1"/>
    <col min="275" max="275" width="9.140625" style="2" customWidth="1"/>
    <col min="276" max="293" width="10.28515625" style="2" customWidth="1"/>
    <col min="294" max="308" width="9" style="2"/>
    <col min="309" max="323" width="9" style="2" customWidth="1"/>
    <col min="324" max="512" width="9" style="2"/>
    <col min="513" max="513" width="6.85546875" style="2" customWidth="1"/>
    <col min="514" max="514" width="30.42578125" style="2" customWidth="1"/>
    <col min="515" max="515" width="10.28515625" style="2" customWidth="1"/>
    <col min="516" max="516" width="9.140625" style="2" customWidth="1"/>
    <col min="517" max="530" width="10.28515625" style="2" customWidth="1"/>
    <col min="531" max="531" width="9.140625" style="2" customWidth="1"/>
    <col min="532" max="549" width="10.28515625" style="2" customWidth="1"/>
    <col min="550" max="564" width="9" style="2"/>
    <col min="565" max="579" width="9" style="2" customWidth="1"/>
    <col min="580" max="768" width="9" style="2"/>
    <col min="769" max="769" width="6.85546875" style="2" customWidth="1"/>
    <col min="770" max="770" width="30.42578125" style="2" customWidth="1"/>
    <col min="771" max="771" width="10.28515625" style="2" customWidth="1"/>
    <col min="772" max="772" width="9.140625" style="2" customWidth="1"/>
    <col min="773" max="786" width="10.28515625" style="2" customWidth="1"/>
    <col min="787" max="787" width="9.140625" style="2" customWidth="1"/>
    <col min="788" max="805" width="10.28515625" style="2" customWidth="1"/>
    <col min="806" max="820" width="9" style="2"/>
    <col min="821" max="835" width="9" style="2" customWidth="1"/>
    <col min="836" max="1024" width="9" style="2"/>
    <col min="1025" max="1025" width="6.85546875" style="2" customWidth="1"/>
    <col min="1026" max="1026" width="30.42578125" style="2" customWidth="1"/>
    <col min="1027" max="1027" width="10.28515625" style="2" customWidth="1"/>
    <col min="1028" max="1028" width="9.140625" style="2" customWidth="1"/>
    <col min="1029" max="1042" width="10.28515625" style="2" customWidth="1"/>
    <col min="1043" max="1043" width="9.140625" style="2" customWidth="1"/>
    <col min="1044" max="1061" width="10.28515625" style="2" customWidth="1"/>
    <col min="1062" max="1076" width="9" style="2"/>
    <col min="1077" max="1091" width="9" style="2" customWidth="1"/>
    <col min="1092" max="1280" width="9" style="2"/>
    <col min="1281" max="1281" width="6.85546875" style="2" customWidth="1"/>
    <col min="1282" max="1282" width="30.42578125" style="2" customWidth="1"/>
    <col min="1283" max="1283" width="10.28515625" style="2" customWidth="1"/>
    <col min="1284" max="1284" width="9.140625" style="2" customWidth="1"/>
    <col min="1285" max="1298" width="10.28515625" style="2" customWidth="1"/>
    <col min="1299" max="1299" width="9.140625" style="2" customWidth="1"/>
    <col min="1300" max="1317" width="10.28515625" style="2" customWidth="1"/>
    <col min="1318" max="1332" width="9" style="2"/>
    <col min="1333" max="1347" width="9" style="2" customWidth="1"/>
    <col min="1348" max="1536" width="9" style="2"/>
    <col min="1537" max="1537" width="6.85546875" style="2" customWidth="1"/>
    <col min="1538" max="1538" width="30.42578125" style="2" customWidth="1"/>
    <col min="1539" max="1539" width="10.28515625" style="2" customWidth="1"/>
    <col min="1540" max="1540" width="9.140625" style="2" customWidth="1"/>
    <col min="1541" max="1554" width="10.28515625" style="2" customWidth="1"/>
    <col min="1555" max="1555" width="9.140625" style="2" customWidth="1"/>
    <col min="1556" max="1573" width="10.28515625" style="2" customWidth="1"/>
    <col min="1574" max="1588" width="9" style="2"/>
    <col min="1589" max="1603" width="9" style="2" customWidth="1"/>
    <col min="1604" max="1792" width="9" style="2"/>
    <col min="1793" max="1793" width="6.85546875" style="2" customWidth="1"/>
    <col min="1794" max="1794" width="30.42578125" style="2" customWidth="1"/>
    <col min="1795" max="1795" width="10.28515625" style="2" customWidth="1"/>
    <col min="1796" max="1796" width="9.140625" style="2" customWidth="1"/>
    <col min="1797" max="1810" width="10.28515625" style="2" customWidth="1"/>
    <col min="1811" max="1811" width="9.140625" style="2" customWidth="1"/>
    <col min="1812" max="1829" width="10.28515625" style="2" customWidth="1"/>
    <col min="1830" max="1844" width="9" style="2"/>
    <col min="1845" max="1859" width="9" style="2" customWidth="1"/>
    <col min="1860" max="2048" width="9" style="2"/>
    <col min="2049" max="2049" width="6.85546875" style="2" customWidth="1"/>
    <col min="2050" max="2050" width="30.42578125" style="2" customWidth="1"/>
    <col min="2051" max="2051" width="10.28515625" style="2" customWidth="1"/>
    <col min="2052" max="2052" width="9.140625" style="2" customWidth="1"/>
    <col min="2053" max="2066" width="10.28515625" style="2" customWidth="1"/>
    <col min="2067" max="2067" width="9.140625" style="2" customWidth="1"/>
    <col min="2068" max="2085" width="10.28515625" style="2" customWidth="1"/>
    <col min="2086" max="2100" width="9" style="2"/>
    <col min="2101" max="2115" width="9" style="2" customWidth="1"/>
    <col min="2116" max="2304" width="9" style="2"/>
    <col min="2305" max="2305" width="6.85546875" style="2" customWidth="1"/>
    <col min="2306" max="2306" width="30.42578125" style="2" customWidth="1"/>
    <col min="2307" max="2307" width="10.28515625" style="2" customWidth="1"/>
    <col min="2308" max="2308" width="9.140625" style="2" customWidth="1"/>
    <col min="2309" max="2322" width="10.28515625" style="2" customWidth="1"/>
    <col min="2323" max="2323" width="9.140625" style="2" customWidth="1"/>
    <col min="2324" max="2341" width="10.28515625" style="2" customWidth="1"/>
    <col min="2342" max="2356" width="9" style="2"/>
    <col min="2357" max="2371" width="9" style="2" customWidth="1"/>
    <col min="2372" max="2560" width="9" style="2"/>
    <col min="2561" max="2561" width="6.85546875" style="2" customWidth="1"/>
    <col min="2562" max="2562" width="30.42578125" style="2" customWidth="1"/>
    <col min="2563" max="2563" width="10.28515625" style="2" customWidth="1"/>
    <col min="2564" max="2564" width="9.140625" style="2" customWidth="1"/>
    <col min="2565" max="2578" width="10.28515625" style="2" customWidth="1"/>
    <col min="2579" max="2579" width="9.140625" style="2" customWidth="1"/>
    <col min="2580" max="2597" width="10.28515625" style="2" customWidth="1"/>
    <col min="2598" max="2612" width="9" style="2"/>
    <col min="2613" max="2627" width="9" style="2" customWidth="1"/>
    <col min="2628" max="2816" width="9" style="2"/>
    <col min="2817" max="2817" width="6.85546875" style="2" customWidth="1"/>
    <col min="2818" max="2818" width="30.42578125" style="2" customWidth="1"/>
    <col min="2819" max="2819" width="10.28515625" style="2" customWidth="1"/>
    <col min="2820" max="2820" width="9.140625" style="2" customWidth="1"/>
    <col min="2821" max="2834" width="10.28515625" style="2" customWidth="1"/>
    <col min="2835" max="2835" width="9.140625" style="2" customWidth="1"/>
    <col min="2836" max="2853" width="10.28515625" style="2" customWidth="1"/>
    <col min="2854" max="2868" width="9" style="2"/>
    <col min="2869" max="2883" width="9" style="2" customWidth="1"/>
    <col min="2884" max="3072" width="9" style="2"/>
    <col min="3073" max="3073" width="6.85546875" style="2" customWidth="1"/>
    <col min="3074" max="3074" width="30.42578125" style="2" customWidth="1"/>
    <col min="3075" max="3075" width="10.28515625" style="2" customWidth="1"/>
    <col min="3076" max="3076" width="9.140625" style="2" customWidth="1"/>
    <col min="3077" max="3090" width="10.28515625" style="2" customWidth="1"/>
    <col min="3091" max="3091" width="9.140625" style="2" customWidth="1"/>
    <col min="3092" max="3109" width="10.28515625" style="2" customWidth="1"/>
    <col min="3110" max="3124" width="9" style="2"/>
    <col min="3125" max="3139" width="9" style="2" customWidth="1"/>
    <col min="3140" max="3328" width="9" style="2"/>
    <col min="3329" max="3329" width="6.85546875" style="2" customWidth="1"/>
    <col min="3330" max="3330" width="30.42578125" style="2" customWidth="1"/>
    <col min="3331" max="3331" width="10.28515625" style="2" customWidth="1"/>
    <col min="3332" max="3332" width="9.140625" style="2" customWidth="1"/>
    <col min="3333" max="3346" width="10.28515625" style="2" customWidth="1"/>
    <col min="3347" max="3347" width="9.140625" style="2" customWidth="1"/>
    <col min="3348" max="3365" width="10.28515625" style="2" customWidth="1"/>
    <col min="3366" max="3380" width="9" style="2"/>
    <col min="3381" max="3395" width="9" style="2" customWidth="1"/>
    <col min="3396" max="3584" width="9" style="2"/>
    <col min="3585" max="3585" width="6.85546875" style="2" customWidth="1"/>
    <col min="3586" max="3586" width="30.42578125" style="2" customWidth="1"/>
    <col min="3587" max="3587" width="10.28515625" style="2" customWidth="1"/>
    <col min="3588" max="3588" width="9.140625" style="2" customWidth="1"/>
    <col min="3589" max="3602" width="10.28515625" style="2" customWidth="1"/>
    <col min="3603" max="3603" width="9.140625" style="2" customWidth="1"/>
    <col min="3604" max="3621" width="10.28515625" style="2" customWidth="1"/>
    <col min="3622" max="3636" width="9" style="2"/>
    <col min="3637" max="3651" width="9" style="2" customWidth="1"/>
    <col min="3652" max="3840" width="9" style="2"/>
    <col min="3841" max="3841" width="6.85546875" style="2" customWidth="1"/>
    <col min="3842" max="3842" width="30.42578125" style="2" customWidth="1"/>
    <col min="3843" max="3843" width="10.28515625" style="2" customWidth="1"/>
    <col min="3844" max="3844" width="9.140625" style="2" customWidth="1"/>
    <col min="3845" max="3858" width="10.28515625" style="2" customWidth="1"/>
    <col min="3859" max="3859" width="9.140625" style="2" customWidth="1"/>
    <col min="3860" max="3877" width="10.28515625" style="2" customWidth="1"/>
    <col min="3878" max="3892" width="9" style="2"/>
    <col min="3893" max="3907" width="9" style="2" customWidth="1"/>
    <col min="3908" max="4096" width="9" style="2"/>
    <col min="4097" max="4097" width="6.85546875" style="2" customWidth="1"/>
    <col min="4098" max="4098" width="30.42578125" style="2" customWidth="1"/>
    <col min="4099" max="4099" width="10.28515625" style="2" customWidth="1"/>
    <col min="4100" max="4100" width="9.140625" style="2" customWidth="1"/>
    <col min="4101" max="4114" width="10.28515625" style="2" customWidth="1"/>
    <col min="4115" max="4115" width="9.140625" style="2" customWidth="1"/>
    <col min="4116" max="4133" width="10.28515625" style="2" customWidth="1"/>
    <col min="4134" max="4148" width="9" style="2"/>
    <col min="4149" max="4163" width="9" style="2" customWidth="1"/>
    <col min="4164" max="4352" width="9" style="2"/>
    <col min="4353" max="4353" width="6.85546875" style="2" customWidth="1"/>
    <col min="4354" max="4354" width="30.42578125" style="2" customWidth="1"/>
    <col min="4355" max="4355" width="10.28515625" style="2" customWidth="1"/>
    <col min="4356" max="4356" width="9.140625" style="2" customWidth="1"/>
    <col min="4357" max="4370" width="10.28515625" style="2" customWidth="1"/>
    <col min="4371" max="4371" width="9.140625" style="2" customWidth="1"/>
    <col min="4372" max="4389" width="10.28515625" style="2" customWidth="1"/>
    <col min="4390" max="4404" width="9" style="2"/>
    <col min="4405" max="4419" width="9" style="2" customWidth="1"/>
    <col min="4420" max="4608" width="9" style="2"/>
    <col min="4609" max="4609" width="6.85546875" style="2" customWidth="1"/>
    <col min="4610" max="4610" width="30.42578125" style="2" customWidth="1"/>
    <col min="4611" max="4611" width="10.28515625" style="2" customWidth="1"/>
    <col min="4612" max="4612" width="9.140625" style="2" customWidth="1"/>
    <col min="4613" max="4626" width="10.28515625" style="2" customWidth="1"/>
    <col min="4627" max="4627" width="9.140625" style="2" customWidth="1"/>
    <col min="4628" max="4645" width="10.28515625" style="2" customWidth="1"/>
    <col min="4646" max="4660" width="9" style="2"/>
    <col min="4661" max="4675" width="9" style="2" customWidth="1"/>
    <col min="4676" max="4864" width="9" style="2"/>
    <col min="4865" max="4865" width="6.85546875" style="2" customWidth="1"/>
    <col min="4866" max="4866" width="30.42578125" style="2" customWidth="1"/>
    <col min="4867" max="4867" width="10.28515625" style="2" customWidth="1"/>
    <col min="4868" max="4868" width="9.140625" style="2" customWidth="1"/>
    <col min="4869" max="4882" width="10.28515625" style="2" customWidth="1"/>
    <col min="4883" max="4883" width="9.140625" style="2" customWidth="1"/>
    <col min="4884" max="4901" width="10.28515625" style="2" customWidth="1"/>
    <col min="4902" max="4916" width="9" style="2"/>
    <col min="4917" max="4931" width="9" style="2" customWidth="1"/>
    <col min="4932" max="5120" width="9" style="2"/>
    <col min="5121" max="5121" width="6.85546875" style="2" customWidth="1"/>
    <col min="5122" max="5122" width="30.42578125" style="2" customWidth="1"/>
    <col min="5123" max="5123" width="10.28515625" style="2" customWidth="1"/>
    <col min="5124" max="5124" width="9.140625" style="2" customWidth="1"/>
    <col min="5125" max="5138" width="10.28515625" style="2" customWidth="1"/>
    <col min="5139" max="5139" width="9.140625" style="2" customWidth="1"/>
    <col min="5140" max="5157" width="10.28515625" style="2" customWidth="1"/>
    <col min="5158" max="5172" width="9" style="2"/>
    <col min="5173" max="5187" width="9" style="2" customWidth="1"/>
    <col min="5188" max="5376" width="9" style="2"/>
    <col min="5377" max="5377" width="6.85546875" style="2" customWidth="1"/>
    <col min="5378" max="5378" width="30.42578125" style="2" customWidth="1"/>
    <col min="5379" max="5379" width="10.28515625" style="2" customWidth="1"/>
    <col min="5380" max="5380" width="9.140625" style="2" customWidth="1"/>
    <col min="5381" max="5394" width="10.28515625" style="2" customWidth="1"/>
    <col min="5395" max="5395" width="9.140625" style="2" customWidth="1"/>
    <col min="5396" max="5413" width="10.28515625" style="2" customWidth="1"/>
    <col min="5414" max="5428" width="9" style="2"/>
    <col min="5429" max="5443" width="9" style="2" customWidth="1"/>
    <col min="5444" max="5632" width="9" style="2"/>
    <col min="5633" max="5633" width="6.85546875" style="2" customWidth="1"/>
    <col min="5634" max="5634" width="30.42578125" style="2" customWidth="1"/>
    <col min="5635" max="5635" width="10.28515625" style="2" customWidth="1"/>
    <col min="5636" max="5636" width="9.140625" style="2" customWidth="1"/>
    <col min="5637" max="5650" width="10.28515625" style="2" customWidth="1"/>
    <col min="5651" max="5651" width="9.140625" style="2" customWidth="1"/>
    <col min="5652" max="5669" width="10.28515625" style="2" customWidth="1"/>
    <col min="5670" max="5684" width="9" style="2"/>
    <col min="5685" max="5699" width="9" style="2" customWidth="1"/>
    <col min="5700" max="5888" width="9" style="2"/>
    <col min="5889" max="5889" width="6.85546875" style="2" customWidth="1"/>
    <col min="5890" max="5890" width="30.42578125" style="2" customWidth="1"/>
    <col min="5891" max="5891" width="10.28515625" style="2" customWidth="1"/>
    <col min="5892" max="5892" width="9.140625" style="2" customWidth="1"/>
    <col min="5893" max="5906" width="10.28515625" style="2" customWidth="1"/>
    <col min="5907" max="5907" width="9.140625" style="2" customWidth="1"/>
    <col min="5908" max="5925" width="10.28515625" style="2" customWidth="1"/>
    <col min="5926" max="5940" width="9" style="2"/>
    <col min="5941" max="5955" width="9" style="2" customWidth="1"/>
    <col min="5956" max="6144" width="9" style="2"/>
    <col min="6145" max="6145" width="6.85546875" style="2" customWidth="1"/>
    <col min="6146" max="6146" width="30.42578125" style="2" customWidth="1"/>
    <col min="6147" max="6147" width="10.28515625" style="2" customWidth="1"/>
    <col min="6148" max="6148" width="9.140625" style="2" customWidth="1"/>
    <col min="6149" max="6162" width="10.28515625" style="2" customWidth="1"/>
    <col min="6163" max="6163" width="9.140625" style="2" customWidth="1"/>
    <col min="6164" max="6181" width="10.28515625" style="2" customWidth="1"/>
    <col min="6182" max="6196" width="9" style="2"/>
    <col min="6197" max="6211" width="9" style="2" customWidth="1"/>
    <col min="6212" max="6400" width="9" style="2"/>
    <col min="6401" max="6401" width="6.85546875" style="2" customWidth="1"/>
    <col min="6402" max="6402" width="30.42578125" style="2" customWidth="1"/>
    <col min="6403" max="6403" width="10.28515625" style="2" customWidth="1"/>
    <col min="6404" max="6404" width="9.140625" style="2" customWidth="1"/>
    <col min="6405" max="6418" width="10.28515625" style="2" customWidth="1"/>
    <col min="6419" max="6419" width="9.140625" style="2" customWidth="1"/>
    <col min="6420" max="6437" width="10.28515625" style="2" customWidth="1"/>
    <col min="6438" max="6452" width="9" style="2"/>
    <col min="6453" max="6467" width="9" style="2" customWidth="1"/>
    <col min="6468" max="6656" width="9" style="2"/>
    <col min="6657" max="6657" width="6.85546875" style="2" customWidth="1"/>
    <col min="6658" max="6658" width="30.42578125" style="2" customWidth="1"/>
    <col min="6659" max="6659" width="10.28515625" style="2" customWidth="1"/>
    <col min="6660" max="6660" width="9.140625" style="2" customWidth="1"/>
    <col min="6661" max="6674" width="10.28515625" style="2" customWidth="1"/>
    <col min="6675" max="6675" width="9.140625" style="2" customWidth="1"/>
    <col min="6676" max="6693" width="10.28515625" style="2" customWidth="1"/>
    <col min="6694" max="6708" width="9" style="2"/>
    <col min="6709" max="6723" width="9" style="2" customWidth="1"/>
    <col min="6724" max="6912" width="9" style="2"/>
    <col min="6913" max="6913" width="6.85546875" style="2" customWidth="1"/>
    <col min="6914" max="6914" width="30.42578125" style="2" customWidth="1"/>
    <col min="6915" max="6915" width="10.28515625" style="2" customWidth="1"/>
    <col min="6916" max="6916" width="9.140625" style="2" customWidth="1"/>
    <col min="6917" max="6930" width="10.28515625" style="2" customWidth="1"/>
    <col min="6931" max="6931" width="9.140625" style="2" customWidth="1"/>
    <col min="6932" max="6949" width="10.28515625" style="2" customWidth="1"/>
    <col min="6950" max="6964" width="9" style="2"/>
    <col min="6965" max="6979" width="9" style="2" customWidth="1"/>
    <col min="6980" max="7168" width="9" style="2"/>
    <col min="7169" max="7169" width="6.85546875" style="2" customWidth="1"/>
    <col min="7170" max="7170" width="30.42578125" style="2" customWidth="1"/>
    <col min="7171" max="7171" width="10.28515625" style="2" customWidth="1"/>
    <col min="7172" max="7172" width="9.140625" style="2" customWidth="1"/>
    <col min="7173" max="7186" width="10.28515625" style="2" customWidth="1"/>
    <col min="7187" max="7187" width="9.140625" style="2" customWidth="1"/>
    <col min="7188" max="7205" width="10.28515625" style="2" customWidth="1"/>
    <col min="7206" max="7220" width="9" style="2"/>
    <col min="7221" max="7235" width="9" style="2" customWidth="1"/>
    <col min="7236" max="7424" width="9" style="2"/>
    <col min="7425" max="7425" width="6.85546875" style="2" customWidth="1"/>
    <col min="7426" max="7426" width="30.42578125" style="2" customWidth="1"/>
    <col min="7427" max="7427" width="10.28515625" style="2" customWidth="1"/>
    <col min="7428" max="7428" width="9.140625" style="2" customWidth="1"/>
    <col min="7429" max="7442" width="10.28515625" style="2" customWidth="1"/>
    <col min="7443" max="7443" width="9.140625" style="2" customWidth="1"/>
    <col min="7444" max="7461" width="10.28515625" style="2" customWidth="1"/>
    <col min="7462" max="7476" width="9" style="2"/>
    <col min="7477" max="7491" width="9" style="2" customWidth="1"/>
    <col min="7492" max="7680" width="9" style="2"/>
    <col min="7681" max="7681" width="6.85546875" style="2" customWidth="1"/>
    <col min="7682" max="7682" width="30.42578125" style="2" customWidth="1"/>
    <col min="7683" max="7683" width="10.28515625" style="2" customWidth="1"/>
    <col min="7684" max="7684" width="9.140625" style="2" customWidth="1"/>
    <col min="7685" max="7698" width="10.28515625" style="2" customWidth="1"/>
    <col min="7699" max="7699" width="9.140625" style="2" customWidth="1"/>
    <col min="7700" max="7717" width="10.28515625" style="2" customWidth="1"/>
    <col min="7718" max="7732" width="9" style="2"/>
    <col min="7733" max="7747" width="9" style="2" customWidth="1"/>
    <col min="7748" max="7936" width="9" style="2"/>
    <col min="7937" max="7937" width="6.85546875" style="2" customWidth="1"/>
    <col min="7938" max="7938" width="30.42578125" style="2" customWidth="1"/>
    <col min="7939" max="7939" width="10.28515625" style="2" customWidth="1"/>
    <col min="7940" max="7940" width="9.140625" style="2" customWidth="1"/>
    <col min="7941" max="7954" width="10.28515625" style="2" customWidth="1"/>
    <col min="7955" max="7955" width="9.140625" style="2" customWidth="1"/>
    <col min="7956" max="7973" width="10.28515625" style="2" customWidth="1"/>
    <col min="7974" max="7988" width="9" style="2"/>
    <col min="7989" max="8003" width="9" style="2" customWidth="1"/>
    <col min="8004" max="8192" width="9" style="2"/>
    <col min="8193" max="8193" width="6.85546875" style="2" customWidth="1"/>
    <col min="8194" max="8194" width="30.42578125" style="2" customWidth="1"/>
    <col min="8195" max="8195" width="10.28515625" style="2" customWidth="1"/>
    <col min="8196" max="8196" width="9.140625" style="2" customWidth="1"/>
    <col min="8197" max="8210" width="10.28515625" style="2" customWidth="1"/>
    <col min="8211" max="8211" width="9.140625" style="2" customWidth="1"/>
    <col min="8212" max="8229" width="10.28515625" style="2" customWidth="1"/>
    <col min="8230" max="8244" width="9" style="2"/>
    <col min="8245" max="8259" width="9" style="2" customWidth="1"/>
    <col min="8260" max="8448" width="9" style="2"/>
    <col min="8449" max="8449" width="6.85546875" style="2" customWidth="1"/>
    <col min="8450" max="8450" width="30.42578125" style="2" customWidth="1"/>
    <col min="8451" max="8451" width="10.28515625" style="2" customWidth="1"/>
    <col min="8452" max="8452" width="9.140625" style="2" customWidth="1"/>
    <col min="8453" max="8466" width="10.28515625" style="2" customWidth="1"/>
    <col min="8467" max="8467" width="9.140625" style="2" customWidth="1"/>
    <col min="8468" max="8485" width="10.28515625" style="2" customWidth="1"/>
    <col min="8486" max="8500" width="9" style="2"/>
    <col min="8501" max="8515" width="9" style="2" customWidth="1"/>
    <col min="8516" max="8704" width="9" style="2"/>
    <col min="8705" max="8705" width="6.85546875" style="2" customWidth="1"/>
    <col min="8706" max="8706" width="30.42578125" style="2" customWidth="1"/>
    <col min="8707" max="8707" width="10.28515625" style="2" customWidth="1"/>
    <col min="8708" max="8708" width="9.140625" style="2" customWidth="1"/>
    <col min="8709" max="8722" width="10.28515625" style="2" customWidth="1"/>
    <col min="8723" max="8723" width="9.140625" style="2" customWidth="1"/>
    <col min="8724" max="8741" width="10.28515625" style="2" customWidth="1"/>
    <col min="8742" max="8756" width="9" style="2"/>
    <col min="8757" max="8771" width="9" style="2" customWidth="1"/>
    <col min="8772" max="8960" width="9" style="2"/>
    <col min="8961" max="8961" width="6.85546875" style="2" customWidth="1"/>
    <col min="8962" max="8962" width="30.42578125" style="2" customWidth="1"/>
    <col min="8963" max="8963" width="10.28515625" style="2" customWidth="1"/>
    <col min="8964" max="8964" width="9.140625" style="2" customWidth="1"/>
    <col min="8965" max="8978" width="10.28515625" style="2" customWidth="1"/>
    <col min="8979" max="8979" width="9.140625" style="2" customWidth="1"/>
    <col min="8980" max="8997" width="10.28515625" style="2" customWidth="1"/>
    <col min="8998" max="9012" width="9" style="2"/>
    <col min="9013" max="9027" width="9" style="2" customWidth="1"/>
    <col min="9028" max="9216" width="9" style="2"/>
    <col min="9217" max="9217" width="6.85546875" style="2" customWidth="1"/>
    <col min="9218" max="9218" width="30.42578125" style="2" customWidth="1"/>
    <col min="9219" max="9219" width="10.28515625" style="2" customWidth="1"/>
    <col min="9220" max="9220" width="9.140625" style="2" customWidth="1"/>
    <col min="9221" max="9234" width="10.28515625" style="2" customWidth="1"/>
    <col min="9235" max="9235" width="9.140625" style="2" customWidth="1"/>
    <col min="9236" max="9253" width="10.28515625" style="2" customWidth="1"/>
    <col min="9254" max="9268" width="9" style="2"/>
    <col min="9269" max="9283" width="9" style="2" customWidth="1"/>
    <col min="9284" max="9472" width="9" style="2"/>
    <col min="9473" max="9473" width="6.85546875" style="2" customWidth="1"/>
    <col min="9474" max="9474" width="30.42578125" style="2" customWidth="1"/>
    <col min="9475" max="9475" width="10.28515625" style="2" customWidth="1"/>
    <col min="9476" max="9476" width="9.140625" style="2" customWidth="1"/>
    <col min="9477" max="9490" width="10.28515625" style="2" customWidth="1"/>
    <col min="9491" max="9491" width="9.140625" style="2" customWidth="1"/>
    <col min="9492" max="9509" width="10.28515625" style="2" customWidth="1"/>
    <col min="9510" max="9524" width="9" style="2"/>
    <col min="9525" max="9539" width="9" style="2" customWidth="1"/>
    <col min="9540" max="9728" width="9" style="2"/>
    <col min="9729" max="9729" width="6.85546875" style="2" customWidth="1"/>
    <col min="9730" max="9730" width="30.42578125" style="2" customWidth="1"/>
    <col min="9731" max="9731" width="10.28515625" style="2" customWidth="1"/>
    <col min="9732" max="9732" width="9.140625" style="2" customWidth="1"/>
    <col min="9733" max="9746" width="10.28515625" style="2" customWidth="1"/>
    <col min="9747" max="9747" width="9.140625" style="2" customWidth="1"/>
    <col min="9748" max="9765" width="10.28515625" style="2" customWidth="1"/>
    <col min="9766" max="9780" width="9" style="2"/>
    <col min="9781" max="9795" width="9" style="2" customWidth="1"/>
    <col min="9796" max="9984" width="9" style="2"/>
    <col min="9985" max="9985" width="6.85546875" style="2" customWidth="1"/>
    <col min="9986" max="9986" width="30.42578125" style="2" customWidth="1"/>
    <col min="9987" max="9987" width="10.28515625" style="2" customWidth="1"/>
    <col min="9988" max="9988" width="9.140625" style="2" customWidth="1"/>
    <col min="9989" max="10002" width="10.28515625" style="2" customWidth="1"/>
    <col min="10003" max="10003" width="9.140625" style="2" customWidth="1"/>
    <col min="10004" max="10021" width="10.28515625" style="2" customWidth="1"/>
    <col min="10022" max="10036" width="9" style="2"/>
    <col min="10037" max="10051" width="9" style="2" customWidth="1"/>
    <col min="10052" max="10240" width="9" style="2"/>
    <col min="10241" max="10241" width="6.85546875" style="2" customWidth="1"/>
    <col min="10242" max="10242" width="30.42578125" style="2" customWidth="1"/>
    <col min="10243" max="10243" width="10.28515625" style="2" customWidth="1"/>
    <col min="10244" max="10244" width="9.140625" style="2" customWidth="1"/>
    <col min="10245" max="10258" width="10.28515625" style="2" customWidth="1"/>
    <col min="10259" max="10259" width="9.140625" style="2" customWidth="1"/>
    <col min="10260" max="10277" width="10.28515625" style="2" customWidth="1"/>
    <col min="10278" max="10292" width="9" style="2"/>
    <col min="10293" max="10307" width="9" style="2" customWidth="1"/>
    <col min="10308" max="10496" width="9" style="2"/>
    <col min="10497" max="10497" width="6.85546875" style="2" customWidth="1"/>
    <col min="10498" max="10498" width="30.42578125" style="2" customWidth="1"/>
    <col min="10499" max="10499" width="10.28515625" style="2" customWidth="1"/>
    <col min="10500" max="10500" width="9.140625" style="2" customWidth="1"/>
    <col min="10501" max="10514" width="10.28515625" style="2" customWidth="1"/>
    <col min="10515" max="10515" width="9.140625" style="2" customWidth="1"/>
    <col min="10516" max="10533" width="10.28515625" style="2" customWidth="1"/>
    <col min="10534" max="10548" width="9" style="2"/>
    <col min="10549" max="10563" width="9" style="2" customWidth="1"/>
    <col min="10564" max="10752" width="9" style="2"/>
    <col min="10753" max="10753" width="6.85546875" style="2" customWidth="1"/>
    <col min="10754" max="10754" width="30.42578125" style="2" customWidth="1"/>
    <col min="10755" max="10755" width="10.28515625" style="2" customWidth="1"/>
    <col min="10756" max="10756" width="9.140625" style="2" customWidth="1"/>
    <col min="10757" max="10770" width="10.28515625" style="2" customWidth="1"/>
    <col min="10771" max="10771" width="9.140625" style="2" customWidth="1"/>
    <col min="10772" max="10789" width="10.28515625" style="2" customWidth="1"/>
    <col min="10790" max="10804" width="9" style="2"/>
    <col min="10805" max="10819" width="9" style="2" customWidth="1"/>
    <col min="10820" max="11008" width="9" style="2"/>
    <col min="11009" max="11009" width="6.85546875" style="2" customWidth="1"/>
    <col min="11010" max="11010" width="30.42578125" style="2" customWidth="1"/>
    <col min="11011" max="11011" width="10.28515625" style="2" customWidth="1"/>
    <col min="11012" max="11012" width="9.140625" style="2" customWidth="1"/>
    <col min="11013" max="11026" width="10.28515625" style="2" customWidth="1"/>
    <col min="11027" max="11027" width="9.140625" style="2" customWidth="1"/>
    <col min="11028" max="11045" width="10.28515625" style="2" customWidth="1"/>
    <col min="11046" max="11060" width="9" style="2"/>
    <col min="11061" max="11075" width="9" style="2" customWidth="1"/>
    <col min="11076" max="11264" width="9" style="2"/>
    <col min="11265" max="11265" width="6.85546875" style="2" customWidth="1"/>
    <col min="11266" max="11266" width="30.42578125" style="2" customWidth="1"/>
    <col min="11267" max="11267" width="10.28515625" style="2" customWidth="1"/>
    <col min="11268" max="11268" width="9.140625" style="2" customWidth="1"/>
    <col min="11269" max="11282" width="10.28515625" style="2" customWidth="1"/>
    <col min="11283" max="11283" width="9.140625" style="2" customWidth="1"/>
    <col min="11284" max="11301" width="10.28515625" style="2" customWidth="1"/>
    <col min="11302" max="11316" width="9" style="2"/>
    <col min="11317" max="11331" width="9" style="2" customWidth="1"/>
    <col min="11332" max="11520" width="9" style="2"/>
    <col min="11521" max="11521" width="6.85546875" style="2" customWidth="1"/>
    <col min="11522" max="11522" width="30.42578125" style="2" customWidth="1"/>
    <col min="11523" max="11523" width="10.28515625" style="2" customWidth="1"/>
    <col min="11524" max="11524" width="9.140625" style="2" customWidth="1"/>
    <col min="11525" max="11538" width="10.28515625" style="2" customWidth="1"/>
    <col min="11539" max="11539" width="9.140625" style="2" customWidth="1"/>
    <col min="11540" max="11557" width="10.28515625" style="2" customWidth="1"/>
    <col min="11558" max="11572" width="9" style="2"/>
    <col min="11573" max="11587" width="9" style="2" customWidth="1"/>
    <col min="11588" max="11776" width="9" style="2"/>
    <col min="11777" max="11777" width="6.85546875" style="2" customWidth="1"/>
    <col min="11778" max="11778" width="30.42578125" style="2" customWidth="1"/>
    <col min="11779" max="11779" width="10.28515625" style="2" customWidth="1"/>
    <col min="11780" max="11780" width="9.140625" style="2" customWidth="1"/>
    <col min="11781" max="11794" width="10.28515625" style="2" customWidth="1"/>
    <col min="11795" max="11795" width="9.140625" style="2" customWidth="1"/>
    <col min="11796" max="11813" width="10.28515625" style="2" customWidth="1"/>
    <col min="11814" max="11828" width="9" style="2"/>
    <col min="11829" max="11843" width="9" style="2" customWidth="1"/>
    <col min="11844" max="12032" width="9" style="2"/>
    <col min="12033" max="12033" width="6.85546875" style="2" customWidth="1"/>
    <col min="12034" max="12034" width="30.42578125" style="2" customWidth="1"/>
    <col min="12035" max="12035" width="10.28515625" style="2" customWidth="1"/>
    <col min="12036" max="12036" width="9.140625" style="2" customWidth="1"/>
    <col min="12037" max="12050" width="10.28515625" style="2" customWidth="1"/>
    <col min="12051" max="12051" width="9.140625" style="2" customWidth="1"/>
    <col min="12052" max="12069" width="10.28515625" style="2" customWidth="1"/>
    <col min="12070" max="12084" width="9" style="2"/>
    <col min="12085" max="12099" width="9" style="2" customWidth="1"/>
    <col min="12100" max="12288" width="9" style="2"/>
    <col min="12289" max="12289" width="6.85546875" style="2" customWidth="1"/>
    <col min="12290" max="12290" width="30.42578125" style="2" customWidth="1"/>
    <col min="12291" max="12291" width="10.28515625" style="2" customWidth="1"/>
    <col min="12292" max="12292" width="9.140625" style="2" customWidth="1"/>
    <col min="12293" max="12306" width="10.28515625" style="2" customWidth="1"/>
    <col min="12307" max="12307" width="9.140625" style="2" customWidth="1"/>
    <col min="12308" max="12325" width="10.28515625" style="2" customWidth="1"/>
    <col min="12326" max="12340" width="9" style="2"/>
    <col min="12341" max="12355" width="9" style="2" customWidth="1"/>
    <col min="12356" max="12544" width="9" style="2"/>
    <col min="12545" max="12545" width="6.85546875" style="2" customWidth="1"/>
    <col min="12546" max="12546" width="30.42578125" style="2" customWidth="1"/>
    <col min="12547" max="12547" width="10.28515625" style="2" customWidth="1"/>
    <col min="12548" max="12548" width="9.140625" style="2" customWidth="1"/>
    <col min="12549" max="12562" width="10.28515625" style="2" customWidth="1"/>
    <col min="12563" max="12563" width="9.140625" style="2" customWidth="1"/>
    <col min="12564" max="12581" width="10.28515625" style="2" customWidth="1"/>
    <col min="12582" max="12596" width="9" style="2"/>
    <col min="12597" max="12611" width="9" style="2" customWidth="1"/>
    <col min="12612" max="12800" width="9" style="2"/>
    <col min="12801" max="12801" width="6.85546875" style="2" customWidth="1"/>
    <col min="12802" max="12802" width="30.42578125" style="2" customWidth="1"/>
    <col min="12803" max="12803" width="10.28515625" style="2" customWidth="1"/>
    <col min="12804" max="12804" width="9.140625" style="2" customWidth="1"/>
    <col min="12805" max="12818" width="10.28515625" style="2" customWidth="1"/>
    <col min="12819" max="12819" width="9.140625" style="2" customWidth="1"/>
    <col min="12820" max="12837" width="10.28515625" style="2" customWidth="1"/>
    <col min="12838" max="12852" width="9" style="2"/>
    <col min="12853" max="12867" width="9" style="2" customWidth="1"/>
    <col min="12868" max="13056" width="9" style="2"/>
    <col min="13057" max="13057" width="6.85546875" style="2" customWidth="1"/>
    <col min="13058" max="13058" width="30.42578125" style="2" customWidth="1"/>
    <col min="13059" max="13059" width="10.28515625" style="2" customWidth="1"/>
    <col min="13060" max="13060" width="9.140625" style="2" customWidth="1"/>
    <col min="13061" max="13074" width="10.28515625" style="2" customWidth="1"/>
    <col min="13075" max="13075" width="9.140625" style="2" customWidth="1"/>
    <col min="13076" max="13093" width="10.28515625" style="2" customWidth="1"/>
    <col min="13094" max="13108" width="9" style="2"/>
    <col min="13109" max="13123" width="9" style="2" customWidth="1"/>
    <col min="13124" max="13312" width="9" style="2"/>
    <col min="13313" max="13313" width="6.85546875" style="2" customWidth="1"/>
    <col min="13314" max="13314" width="30.42578125" style="2" customWidth="1"/>
    <col min="13315" max="13315" width="10.28515625" style="2" customWidth="1"/>
    <col min="13316" max="13316" width="9.140625" style="2" customWidth="1"/>
    <col min="13317" max="13330" width="10.28515625" style="2" customWidth="1"/>
    <col min="13331" max="13331" width="9.140625" style="2" customWidth="1"/>
    <col min="13332" max="13349" width="10.28515625" style="2" customWidth="1"/>
    <col min="13350" max="13364" width="9" style="2"/>
    <col min="13365" max="13379" width="9" style="2" customWidth="1"/>
    <col min="13380" max="13568" width="9" style="2"/>
    <col min="13569" max="13569" width="6.85546875" style="2" customWidth="1"/>
    <col min="13570" max="13570" width="30.42578125" style="2" customWidth="1"/>
    <col min="13571" max="13571" width="10.28515625" style="2" customWidth="1"/>
    <col min="13572" max="13572" width="9.140625" style="2" customWidth="1"/>
    <col min="13573" max="13586" width="10.28515625" style="2" customWidth="1"/>
    <col min="13587" max="13587" width="9.140625" style="2" customWidth="1"/>
    <col min="13588" max="13605" width="10.28515625" style="2" customWidth="1"/>
    <col min="13606" max="13620" width="9" style="2"/>
    <col min="13621" max="13635" width="9" style="2" customWidth="1"/>
    <col min="13636" max="13824" width="9" style="2"/>
    <col min="13825" max="13825" width="6.85546875" style="2" customWidth="1"/>
    <col min="13826" max="13826" width="30.42578125" style="2" customWidth="1"/>
    <col min="13827" max="13827" width="10.28515625" style="2" customWidth="1"/>
    <col min="13828" max="13828" width="9.140625" style="2" customWidth="1"/>
    <col min="13829" max="13842" width="10.28515625" style="2" customWidth="1"/>
    <col min="13843" max="13843" width="9.140625" style="2" customWidth="1"/>
    <col min="13844" max="13861" width="10.28515625" style="2" customWidth="1"/>
    <col min="13862" max="13876" width="9" style="2"/>
    <col min="13877" max="13891" width="9" style="2" customWidth="1"/>
    <col min="13892" max="14080" width="9" style="2"/>
    <col min="14081" max="14081" width="6.85546875" style="2" customWidth="1"/>
    <col min="14082" max="14082" width="30.42578125" style="2" customWidth="1"/>
    <col min="14083" max="14083" width="10.28515625" style="2" customWidth="1"/>
    <col min="14084" max="14084" width="9.140625" style="2" customWidth="1"/>
    <col min="14085" max="14098" width="10.28515625" style="2" customWidth="1"/>
    <col min="14099" max="14099" width="9.140625" style="2" customWidth="1"/>
    <col min="14100" max="14117" width="10.28515625" style="2" customWidth="1"/>
    <col min="14118" max="14132" width="9" style="2"/>
    <col min="14133" max="14147" width="9" style="2" customWidth="1"/>
    <col min="14148" max="14336" width="9" style="2"/>
    <col min="14337" max="14337" width="6.85546875" style="2" customWidth="1"/>
    <col min="14338" max="14338" width="30.42578125" style="2" customWidth="1"/>
    <col min="14339" max="14339" width="10.28515625" style="2" customWidth="1"/>
    <col min="14340" max="14340" width="9.140625" style="2" customWidth="1"/>
    <col min="14341" max="14354" width="10.28515625" style="2" customWidth="1"/>
    <col min="14355" max="14355" width="9.140625" style="2" customWidth="1"/>
    <col min="14356" max="14373" width="10.28515625" style="2" customWidth="1"/>
    <col min="14374" max="14388" width="9" style="2"/>
    <col min="14389" max="14403" width="9" style="2" customWidth="1"/>
    <col min="14404" max="14592" width="9" style="2"/>
    <col min="14593" max="14593" width="6.85546875" style="2" customWidth="1"/>
    <col min="14594" max="14594" width="30.42578125" style="2" customWidth="1"/>
    <col min="14595" max="14595" width="10.28515625" style="2" customWidth="1"/>
    <col min="14596" max="14596" width="9.140625" style="2" customWidth="1"/>
    <col min="14597" max="14610" width="10.28515625" style="2" customWidth="1"/>
    <col min="14611" max="14611" width="9.140625" style="2" customWidth="1"/>
    <col min="14612" max="14629" width="10.28515625" style="2" customWidth="1"/>
    <col min="14630" max="14644" width="9" style="2"/>
    <col min="14645" max="14659" width="9" style="2" customWidth="1"/>
    <col min="14660" max="14848" width="9" style="2"/>
    <col min="14849" max="14849" width="6.85546875" style="2" customWidth="1"/>
    <col min="14850" max="14850" width="30.42578125" style="2" customWidth="1"/>
    <col min="14851" max="14851" width="10.28515625" style="2" customWidth="1"/>
    <col min="14852" max="14852" width="9.140625" style="2" customWidth="1"/>
    <col min="14853" max="14866" width="10.28515625" style="2" customWidth="1"/>
    <col min="14867" max="14867" width="9.140625" style="2" customWidth="1"/>
    <col min="14868" max="14885" width="10.28515625" style="2" customWidth="1"/>
    <col min="14886" max="14900" width="9" style="2"/>
    <col min="14901" max="14915" width="9" style="2" customWidth="1"/>
    <col min="14916" max="15104" width="9" style="2"/>
    <col min="15105" max="15105" width="6.85546875" style="2" customWidth="1"/>
    <col min="15106" max="15106" width="30.42578125" style="2" customWidth="1"/>
    <col min="15107" max="15107" width="10.28515625" style="2" customWidth="1"/>
    <col min="15108" max="15108" width="9.140625" style="2" customWidth="1"/>
    <col min="15109" max="15122" width="10.28515625" style="2" customWidth="1"/>
    <col min="15123" max="15123" width="9.140625" style="2" customWidth="1"/>
    <col min="15124" max="15141" width="10.28515625" style="2" customWidth="1"/>
    <col min="15142" max="15156" width="9" style="2"/>
    <col min="15157" max="15171" width="9" style="2" customWidth="1"/>
    <col min="15172" max="15360" width="9" style="2"/>
    <col min="15361" max="15361" width="6.85546875" style="2" customWidth="1"/>
    <col min="15362" max="15362" width="30.42578125" style="2" customWidth="1"/>
    <col min="15363" max="15363" width="10.28515625" style="2" customWidth="1"/>
    <col min="15364" max="15364" width="9.140625" style="2" customWidth="1"/>
    <col min="15365" max="15378" width="10.28515625" style="2" customWidth="1"/>
    <col min="15379" max="15379" width="9.140625" style="2" customWidth="1"/>
    <col min="15380" max="15397" width="10.28515625" style="2" customWidth="1"/>
    <col min="15398" max="15412" width="9" style="2"/>
    <col min="15413" max="15427" width="9" style="2" customWidth="1"/>
    <col min="15428" max="15616" width="9" style="2"/>
    <col min="15617" max="15617" width="6.85546875" style="2" customWidth="1"/>
    <col min="15618" max="15618" width="30.42578125" style="2" customWidth="1"/>
    <col min="15619" max="15619" width="10.28515625" style="2" customWidth="1"/>
    <col min="15620" max="15620" width="9.140625" style="2" customWidth="1"/>
    <col min="15621" max="15634" width="10.28515625" style="2" customWidth="1"/>
    <col min="15635" max="15635" width="9.140625" style="2" customWidth="1"/>
    <col min="15636" max="15653" width="10.28515625" style="2" customWidth="1"/>
    <col min="15654" max="15668" width="9" style="2"/>
    <col min="15669" max="15683" width="9" style="2" customWidth="1"/>
    <col min="15684" max="15872" width="9" style="2"/>
    <col min="15873" max="15873" width="6.85546875" style="2" customWidth="1"/>
    <col min="15874" max="15874" width="30.42578125" style="2" customWidth="1"/>
    <col min="15875" max="15875" width="10.28515625" style="2" customWidth="1"/>
    <col min="15876" max="15876" width="9.140625" style="2" customWidth="1"/>
    <col min="15877" max="15890" width="10.28515625" style="2" customWidth="1"/>
    <col min="15891" max="15891" width="9.140625" style="2" customWidth="1"/>
    <col min="15892" max="15909" width="10.28515625" style="2" customWidth="1"/>
    <col min="15910" max="15924" width="9" style="2"/>
    <col min="15925" max="15939" width="9" style="2" customWidth="1"/>
    <col min="15940" max="16128" width="9" style="2"/>
    <col min="16129" max="16129" width="6.85546875" style="2" customWidth="1"/>
    <col min="16130" max="16130" width="30.42578125" style="2" customWidth="1"/>
    <col min="16131" max="16131" width="10.28515625" style="2" customWidth="1"/>
    <col min="16132" max="16132" width="9.140625" style="2" customWidth="1"/>
    <col min="16133" max="16146" width="10.28515625" style="2" customWidth="1"/>
    <col min="16147" max="16147" width="9.140625" style="2" customWidth="1"/>
    <col min="16148" max="16165" width="10.28515625" style="2" customWidth="1"/>
    <col min="16166" max="16180" width="9" style="2"/>
    <col min="16181" max="16195" width="9" style="2" customWidth="1"/>
    <col min="16196" max="16384" width="9" style="2"/>
  </cols>
  <sheetData>
    <row r="1" spans="1:67" ht="15.75">
      <c r="G1" s="44"/>
      <c r="L1" s="44"/>
      <c r="Q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O1" s="44"/>
      <c r="AT1" s="44"/>
      <c r="AY1" s="44" t="s">
        <v>73</v>
      </c>
    </row>
    <row r="2" spans="1:67" ht="18" customHeight="1">
      <c r="A2" s="45"/>
      <c r="B2" s="46"/>
      <c r="F2" s="152"/>
      <c r="G2" s="152"/>
      <c r="K2" s="152"/>
      <c r="L2" s="152"/>
      <c r="P2" s="152"/>
      <c r="Q2" s="152"/>
      <c r="U2" s="152"/>
      <c r="V2" s="152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</row>
    <row r="3" spans="1:67" ht="55.5" customHeight="1">
      <c r="A3" s="153" t="s">
        <v>19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</row>
    <row r="4" spans="1:67" ht="13.5" thickBot="1">
      <c r="B4" s="32"/>
      <c r="G4" s="47"/>
      <c r="L4" s="47"/>
      <c r="Q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O4" s="47"/>
      <c r="AT4" s="47"/>
      <c r="AY4" s="47" t="s">
        <v>32</v>
      </c>
    </row>
    <row r="5" spans="1:67" s="1" customFormat="1" ht="30.95" customHeight="1">
      <c r="A5" s="160" t="s">
        <v>20</v>
      </c>
      <c r="B5" s="162" t="s">
        <v>2</v>
      </c>
      <c r="C5" s="155" t="s">
        <v>74</v>
      </c>
      <c r="D5" s="156"/>
      <c r="E5" s="156"/>
      <c r="F5" s="156"/>
      <c r="G5" s="157"/>
      <c r="H5" s="155" t="s">
        <v>79</v>
      </c>
      <c r="I5" s="156"/>
      <c r="J5" s="156"/>
      <c r="K5" s="156"/>
      <c r="L5" s="157"/>
      <c r="M5" s="155" t="s">
        <v>80</v>
      </c>
      <c r="N5" s="156"/>
      <c r="O5" s="156"/>
      <c r="P5" s="156"/>
      <c r="Q5" s="157"/>
      <c r="R5" s="155" t="s">
        <v>81</v>
      </c>
      <c r="S5" s="156"/>
      <c r="T5" s="156"/>
      <c r="U5" s="156"/>
      <c r="V5" s="157"/>
      <c r="W5" s="155" t="s">
        <v>75</v>
      </c>
      <c r="X5" s="156"/>
      <c r="Y5" s="156"/>
      <c r="Z5" s="156"/>
      <c r="AA5" s="157"/>
      <c r="AB5" s="155" t="s">
        <v>76</v>
      </c>
      <c r="AC5" s="156"/>
      <c r="AD5" s="156"/>
      <c r="AE5" s="156"/>
      <c r="AF5" s="157"/>
      <c r="AG5" s="155" t="s">
        <v>77</v>
      </c>
      <c r="AH5" s="156"/>
      <c r="AI5" s="156"/>
      <c r="AJ5" s="156"/>
      <c r="AK5" s="157"/>
      <c r="AL5" s="155" t="s">
        <v>85</v>
      </c>
      <c r="AM5" s="156"/>
      <c r="AN5" s="156"/>
      <c r="AO5" s="156"/>
      <c r="AP5" s="157"/>
      <c r="AQ5" s="155" t="s">
        <v>86</v>
      </c>
      <c r="AR5" s="156"/>
      <c r="AS5" s="156"/>
      <c r="AT5" s="156"/>
      <c r="AU5" s="157"/>
      <c r="AV5" s="155" t="s">
        <v>87</v>
      </c>
      <c r="AW5" s="156"/>
      <c r="AX5" s="156"/>
      <c r="AY5" s="156"/>
      <c r="AZ5" s="157"/>
      <c r="BA5" s="155" t="s">
        <v>82</v>
      </c>
      <c r="BB5" s="156"/>
      <c r="BC5" s="156"/>
      <c r="BD5" s="156"/>
      <c r="BE5" s="157"/>
      <c r="BF5" s="155" t="s">
        <v>83</v>
      </c>
      <c r="BG5" s="156"/>
      <c r="BH5" s="156"/>
      <c r="BI5" s="156"/>
      <c r="BJ5" s="157"/>
      <c r="BK5" s="155" t="s">
        <v>84</v>
      </c>
      <c r="BL5" s="156"/>
      <c r="BM5" s="156"/>
      <c r="BN5" s="156"/>
      <c r="BO5" s="157"/>
    </row>
    <row r="6" spans="1:67" s="1" customFormat="1" ht="24.2" customHeight="1" thickBot="1">
      <c r="A6" s="161"/>
      <c r="B6" s="163"/>
      <c r="C6" s="108" t="s">
        <v>3</v>
      </c>
      <c r="D6" s="48" t="s">
        <v>10</v>
      </c>
      <c r="E6" s="48" t="s">
        <v>11</v>
      </c>
      <c r="F6" s="48" t="s">
        <v>12</v>
      </c>
      <c r="G6" s="49" t="s">
        <v>13</v>
      </c>
      <c r="H6" s="108" t="s">
        <v>3</v>
      </c>
      <c r="I6" s="48" t="s">
        <v>10</v>
      </c>
      <c r="J6" s="48" t="s">
        <v>11</v>
      </c>
      <c r="K6" s="48" t="s">
        <v>12</v>
      </c>
      <c r="L6" s="49" t="s">
        <v>13</v>
      </c>
      <c r="M6" s="108" t="s">
        <v>3</v>
      </c>
      <c r="N6" s="48" t="s">
        <v>10</v>
      </c>
      <c r="O6" s="48" t="s">
        <v>11</v>
      </c>
      <c r="P6" s="48" t="s">
        <v>12</v>
      </c>
      <c r="Q6" s="49" t="s">
        <v>13</v>
      </c>
      <c r="R6" s="108" t="s">
        <v>3</v>
      </c>
      <c r="S6" s="48" t="s">
        <v>10</v>
      </c>
      <c r="T6" s="48" t="s">
        <v>11</v>
      </c>
      <c r="U6" s="48" t="s">
        <v>12</v>
      </c>
      <c r="V6" s="49" t="s">
        <v>13</v>
      </c>
      <c r="W6" s="108" t="s">
        <v>3</v>
      </c>
      <c r="X6" s="48" t="s">
        <v>10</v>
      </c>
      <c r="Y6" s="48" t="s">
        <v>11</v>
      </c>
      <c r="Z6" s="48" t="s">
        <v>12</v>
      </c>
      <c r="AA6" s="49" t="s">
        <v>13</v>
      </c>
      <c r="AB6" s="108" t="s">
        <v>3</v>
      </c>
      <c r="AC6" s="48" t="s">
        <v>10</v>
      </c>
      <c r="AD6" s="48" t="s">
        <v>11</v>
      </c>
      <c r="AE6" s="48" t="s">
        <v>12</v>
      </c>
      <c r="AF6" s="49" t="s">
        <v>13</v>
      </c>
      <c r="AG6" s="108" t="s">
        <v>3</v>
      </c>
      <c r="AH6" s="48" t="s">
        <v>10</v>
      </c>
      <c r="AI6" s="48" t="s">
        <v>11</v>
      </c>
      <c r="AJ6" s="48" t="s">
        <v>12</v>
      </c>
      <c r="AK6" s="49" t="s">
        <v>13</v>
      </c>
      <c r="AL6" s="108" t="s">
        <v>3</v>
      </c>
      <c r="AM6" s="48" t="s">
        <v>10</v>
      </c>
      <c r="AN6" s="48" t="s">
        <v>11</v>
      </c>
      <c r="AO6" s="48" t="s">
        <v>12</v>
      </c>
      <c r="AP6" s="49" t="s">
        <v>13</v>
      </c>
      <c r="AQ6" s="108" t="s">
        <v>3</v>
      </c>
      <c r="AR6" s="48" t="s">
        <v>10</v>
      </c>
      <c r="AS6" s="48" t="s">
        <v>11</v>
      </c>
      <c r="AT6" s="48" t="s">
        <v>12</v>
      </c>
      <c r="AU6" s="49" t="s">
        <v>13</v>
      </c>
      <c r="AV6" s="108" t="s">
        <v>3</v>
      </c>
      <c r="AW6" s="48" t="s">
        <v>10</v>
      </c>
      <c r="AX6" s="48" t="s">
        <v>11</v>
      </c>
      <c r="AY6" s="48" t="s">
        <v>12</v>
      </c>
      <c r="AZ6" s="49" t="s">
        <v>13</v>
      </c>
      <c r="BA6" s="108" t="s">
        <v>3</v>
      </c>
      <c r="BB6" s="48" t="s">
        <v>10</v>
      </c>
      <c r="BC6" s="48" t="s">
        <v>11</v>
      </c>
      <c r="BD6" s="48" t="s">
        <v>12</v>
      </c>
      <c r="BE6" s="49" t="s">
        <v>13</v>
      </c>
      <c r="BF6" s="108" t="s">
        <v>3</v>
      </c>
      <c r="BG6" s="48" t="s">
        <v>10</v>
      </c>
      <c r="BH6" s="48" t="s">
        <v>11</v>
      </c>
      <c r="BI6" s="48" t="s">
        <v>12</v>
      </c>
      <c r="BJ6" s="49" t="s">
        <v>13</v>
      </c>
      <c r="BK6" s="108" t="s">
        <v>3</v>
      </c>
      <c r="BL6" s="48" t="s">
        <v>10</v>
      </c>
      <c r="BM6" s="48" t="s">
        <v>11</v>
      </c>
      <c r="BN6" s="48" t="s">
        <v>12</v>
      </c>
      <c r="BO6" s="49" t="s">
        <v>13</v>
      </c>
    </row>
    <row r="7" spans="1:67" ht="13.5" thickBot="1">
      <c r="A7" s="36">
        <v>1</v>
      </c>
      <c r="B7" s="43">
        <v>2</v>
      </c>
      <c r="C7" s="36">
        <v>3</v>
      </c>
      <c r="D7" s="37">
        <v>4</v>
      </c>
      <c r="E7" s="37">
        <v>5</v>
      </c>
      <c r="F7" s="37">
        <v>6</v>
      </c>
      <c r="G7" s="50">
        <v>7</v>
      </c>
      <c r="H7" s="36">
        <v>8</v>
      </c>
      <c r="I7" s="37">
        <v>9</v>
      </c>
      <c r="J7" s="37">
        <v>10</v>
      </c>
      <c r="K7" s="37">
        <v>11</v>
      </c>
      <c r="L7" s="50">
        <v>12</v>
      </c>
      <c r="M7" s="36">
        <v>13</v>
      </c>
      <c r="N7" s="37">
        <v>14</v>
      </c>
      <c r="O7" s="37">
        <v>15</v>
      </c>
      <c r="P7" s="37">
        <v>16</v>
      </c>
      <c r="Q7" s="50">
        <v>17</v>
      </c>
      <c r="R7" s="36">
        <v>18</v>
      </c>
      <c r="S7" s="37">
        <v>19</v>
      </c>
      <c r="T7" s="37">
        <v>20</v>
      </c>
      <c r="U7" s="37">
        <v>21</v>
      </c>
      <c r="V7" s="50">
        <v>22</v>
      </c>
      <c r="W7" s="36">
        <v>23</v>
      </c>
      <c r="X7" s="37">
        <v>24</v>
      </c>
      <c r="Y7" s="37">
        <v>25</v>
      </c>
      <c r="Z7" s="37">
        <v>26</v>
      </c>
      <c r="AA7" s="50">
        <v>27</v>
      </c>
      <c r="AB7" s="36">
        <v>28</v>
      </c>
      <c r="AC7" s="37">
        <v>29</v>
      </c>
      <c r="AD7" s="37">
        <v>30</v>
      </c>
      <c r="AE7" s="37">
        <v>31</v>
      </c>
      <c r="AF7" s="50">
        <v>32</v>
      </c>
      <c r="AG7" s="36">
        <v>33</v>
      </c>
      <c r="AH7" s="37">
        <v>34</v>
      </c>
      <c r="AI7" s="37">
        <v>35</v>
      </c>
      <c r="AJ7" s="37">
        <v>36</v>
      </c>
      <c r="AK7" s="50">
        <v>37</v>
      </c>
      <c r="AL7" s="36">
        <v>38</v>
      </c>
      <c r="AM7" s="37">
        <v>39</v>
      </c>
      <c r="AN7" s="37">
        <v>40</v>
      </c>
      <c r="AO7" s="37">
        <v>41</v>
      </c>
      <c r="AP7" s="50">
        <v>42</v>
      </c>
      <c r="AQ7" s="36">
        <v>43</v>
      </c>
      <c r="AR7" s="37">
        <v>44</v>
      </c>
      <c r="AS7" s="37">
        <v>45</v>
      </c>
      <c r="AT7" s="37">
        <v>46</v>
      </c>
      <c r="AU7" s="50">
        <v>47</v>
      </c>
      <c r="AV7" s="36">
        <v>48</v>
      </c>
      <c r="AW7" s="37">
        <v>49</v>
      </c>
      <c r="AX7" s="37">
        <v>50</v>
      </c>
      <c r="AY7" s="37">
        <v>51</v>
      </c>
      <c r="AZ7" s="50">
        <v>52</v>
      </c>
      <c r="BA7" s="36">
        <v>53</v>
      </c>
      <c r="BB7" s="37">
        <v>54</v>
      </c>
      <c r="BC7" s="37">
        <v>55</v>
      </c>
      <c r="BD7" s="37">
        <v>56</v>
      </c>
      <c r="BE7" s="50">
        <v>57</v>
      </c>
      <c r="BF7" s="36">
        <v>58</v>
      </c>
      <c r="BG7" s="37">
        <v>59</v>
      </c>
      <c r="BH7" s="37">
        <v>60</v>
      </c>
      <c r="BI7" s="37">
        <v>61</v>
      </c>
      <c r="BJ7" s="50">
        <v>62</v>
      </c>
      <c r="BK7" s="36">
        <v>63</v>
      </c>
      <c r="BL7" s="37">
        <v>64</v>
      </c>
      <c r="BM7" s="37">
        <v>65</v>
      </c>
      <c r="BN7" s="37">
        <v>66</v>
      </c>
      <c r="BO7" s="50">
        <v>67</v>
      </c>
    </row>
    <row r="8" spans="1:67" s="1" customFormat="1" ht="31.5">
      <c r="A8" s="51" t="s">
        <v>4</v>
      </c>
      <c r="B8" s="52" t="s">
        <v>21</v>
      </c>
      <c r="C8" s="53">
        <f>C18+C20+C21</f>
        <v>6.88</v>
      </c>
      <c r="D8" s="54">
        <f>D14+D15+D16+D17</f>
        <v>6.88</v>
      </c>
      <c r="E8" s="54">
        <f>E9+E14+E15+E16+E17</f>
        <v>0</v>
      </c>
      <c r="F8" s="54">
        <f>F9+F14+F15+F16+F17</f>
        <v>6.88</v>
      </c>
      <c r="G8" s="55">
        <f>G9+G14+G15+G16+G17</f>
        <v>6.3956000000000124E-2</v>
      </c>
      <c r="H8" s="53">
        <f>H18+H20+H21</f>
        <v>3.234</v>
      </c>
      <c r="I8" s="54">
        <f>I14+I15+I16+I17</f>
        <v>3.234</v>
      </c>
      <c r="J8" s="54">
        <f>J9+J14+J15+J16+J17</f>
        <v>0</v>
      </c>
      <c r="K8" s="54">
        <f>K9+K14+K15+K16+K17</f>
        <v>3.234</v>
      </c>
      <c r="L8" s="55">
        <f>L9+L14+L15+L16+L17</f>
        <v>-8.707520000000013E-2</v>
      </c>
      <c r="M8" s="53">
        <f>M18+M20+M21</f>
        <v>3.1639999999999997</v>
      </c>
      <c r="N8" s="54">
        <f>N14+N15+N16+N17</f>
        <v>3.1640000000000001</v>
      </c>
      <c r="O8" s="54">
        <f>O9+O14+O15+O16+O17</f>
        <v>0</v>
      </c>
      <c r="P8" s="54">
        <f>P9+P14+P15+P16+P17</f>
        <v>3.1640000000000001</v>
      </c>
      <c r="Q8" s="55">
        <f>Q9+Q14+Q15+Q16+Q17</f>
        <v>0.70204779999999989</v>
      </c>
      <c r="R8" s="53">
        <f>R18+R20+R21</f>
        <v>6.399</v>
      </c>
      <c r="S8" s="54">
        <f>S14+S15+S16+S17</f>
        <v>6.399</v>
      </c>
      <c r="T8" s="54">
        <f>T9+T14+T15+T16+T17</f>
        <v>0</v>
      </c>
      <c r="U8" s="54">
        <f>U9+U14+U15+U16+U17</f>
        <v>6.399</v>
      </c>
      <c r="V8" s="55">
        <f>V9+V14+V15+V16+V17</f>
        <v>-0.18411120000000025</v>
      </c>
      <c r="W8" s="53">
        <f>W18+W20+W21</f>
        <v>3.508</v>
      </c>
      <c r="X8" s="54">
        <f>X14+X15+X16+X17</f>
        <v>3.508</v>
      </c>
      <c r="Y8" s="54">
        <f>Y9+Y14+Y15+Y16+Y17</f>
        <v>0</v>
      </c>
      <c r="Z8" s="54">
        <f>Z9+Z14+Z15+Z16+Z17</f>
        <v>3.508</v>
      </c>
      <c r="AA8" s="55">
        <f>AA9+AA14+AA15+AA16+AA17</f>
        <v>-3.2000000000920181E-6</v>
      </c>
      <c r="AB8" s="53">
        <f>AB18+AB20+AB21</f>
        <v>3.3719999999999999</v>
      </c>
      <c r="AC8" s="54">
        <f>AC14+AC15+AC16+AC17</f>
        <v>3.3719999999999999</v>
      </c>
      <c r="AD8" s="54">
        <f>AD9+AD14+AD15+AD16+AD17</f>
        <v>0</v>
      </c>
      <c r="AE8" s="54">
        <f>AE9+AE14+AE15+AE16+AE17</f>
        <v>3.3719999999999999</v>
      </c>
      <c r="AF8" s="55">
        <f>AF9+AF14+AF15+AF16+AF17</f>
        <v>-4.8800000000071009E-5</v>
      </c>
      <c r="AG8" s="53">
        <f>AG18+AG20+AG21</f>
        <v>6.88</v>
      </c>
      <c r="AH8" s="54">
        <f>AH14+AH15+AH16+AH17</f>
        <v>6.88</v>
      </c>
      <c r="AI8" s="54">
        <f>AI9+AI14+AI15+AI16+AI17</f>
        <v>0</v>
      </c>
      <c r="AJ8" s="54">
        <f>AJ9+AJ14+AJ15+AJ16+AJ17</f>
        <v>6.88</v>
      </c>
      <c r="AK8" s="55">
        <f>AK9+AK14+AK15+AK16+AK17</f>
        <v>4.8000000000492093E-5</v>
      </c>
      <c r="AL8" s="53">
        <f>AL18+AL20+AL21</f>
        <v>3.86</v>
      </c>
      <c r="AM8" s="54">
        <f>AM14+AM15+AM16+AM17</f>
        <v>3.86</v>
      </c>
      <c r="AN8" s="54">
        <f>AN9+AN14+AN15+AN16+AN17</f>
        <v>0</v>
      </c>
      <c r="AO8" s="54">
        <f>AO9+AO14+AO15+AO16+AO17</f>
        <v>3.86</v>
      </c>
      <c r="AP8" s="55">
        <f>AP9+AP14+AP15+AP16+AP17</f>
        <v>-1.0000000000065512E-5</v>
      </c>
      <c r="AQ8" s="53">
        <f>AQ18+AQ20+AQ21</f>
        <v>3.7080000000000002</v>
      </c>
      <c r="AR8" s="54">
        <f>AR14+AR15+AR16+AR17</f>
        <v>3.7080000000000002</v>
      </c>
      <c r="AS8" s="54">
        <f>AS9+AS14+AS15+AS16+AS17</f>
        <v>0</v>
      </c>
      <c r="AT8" s="54">
        <f>AT9+AT14+AT15+AT16+AT17</f>
        <v>3.7080000000000002</v>
      </c>
      <c r="AU8" s="55">
        <f>AU9+AU14+AU15+AU16+AU17</f>
        <v>1.9999999998354667E-6</v>
      </c>
      <c r="AV8" s="53">
        <f>AV18+AV20+AV21</f>
        <v>7.5679999999999996</v>
      </c>
      <c r="AW8" s="54">
        <f>AW14+AW15+AW16+AW17</f>
        <v>7.5679999999999996</v>
      </c>
      <c r="AX8" s="54">
        <f>AX9+AX14+AX15+AX16+AX17</f>
        <v>0</v>
      </c>
      <c r="AY8" s="54">
        <f>AY9+AY14+AY15+AY16+AY17</f>
        <v>7.5679999999999996</v>
      </c>
      <c r="AZ8" s="55">
        <f>AZ9+AZ14+AZ15+AZ16+AZ17</f>
        <v>-8.0000000002300453E-6</v>
      </c>
      <c r="BA8" s="53">
        <f>BA18+BA20+BA21</f>
        <v>0</v>
      </c>
      <c r="BB8" s="54">
        <f>BB14+BB15+BB16+BB17</f>
        <v>0</v>
      </c>
      <c r="BC8" s="54">
        <f>BC9+BC14+BC15+BC16+BC17</f>
        <v>0</v>
      </c>
      <c r="BD8" s="54">
        <f>BD9+BD14+BD15+BD16+BD17</f>
        <v>0</v>
      </c>
      <c r="BE8" s="55">
        <f>BE9+BE14+BE15+BE16+BE17</f>
        <v>0</v>
      </c>
      <c r="BF8" s="53">
        <f>BF18+BF20+BF21</f>
        <v>0</v>
      </c>
      <c r="BG8" s="54">
        <f>BG14+BG15+BG16+BG17</f>
        <v>0</v>
      </c>
      <c r="BH8" s="54">
        <f>BH9+BH14+BH15+BH16+BH17</f>
        <v>0</v>
      </c>
      <c r="BI8" s="54">
        <f>BI9+BI14+BI15+BI16+BI17</f>
        <v>0</v>
      </c>
      <c r="BJ8" s="55">
        <f>BJ9+BJ14+BJ15+BJ16+BJ17</f>
        <v>0</v>
      </c>
      <c r="BK8" s="53">
        <f>BK18+BK20+BK21</f>
        <v>0</v>
      </c>
      <c r="BL8" s="54">
        <f>BL14+BL15+BL16+BL17</f>
        <v>0</v>
      </c>
      <c r="BM8" s="54">
        <f>BM9+BM14+BM15+BM16+BM17</f>
        <v>0</v>
      </c>
      <c r="BN8" s="54">
        <f>BN9+BN14+BN15+BN16+BN17</f>
        <v>0</v>
      </c>
      <c r="BO8" s="55">
        <f>BO9+BO14+BO15+BO16+BO17</f>
        <v>0</v>
      </c>
    </row>
    <row r="9" spans="1:67" s="1" customFormat="1" ht="15.75">
      <c r="A9" s="11" t="s">
        <v>14</v>
      </c>
      <c r="B9" s="56" t="s">
        <v>22</v>
      </c>
      <c r="C9" s="57" t="s">
        <v>30</v>
      </c>
      <c r="D9" s="58" t="s">
        <v>30</v>
      </c>
      <c r="E9" s="59">
        <f>E11</f>
        <v>0</v>
      </c>
      <c r="F9" s="59">
        <f>F11+F12</f>
        <v>6.88</v>
      </c>
      <c r="G9" s="60">
        <f>G11+G12+G13</f>
        <v>6.3956000000000124E-2</v>
      </c>
      <c r="H9" s="57" t="s">
        <v>30</v>
      </c>
      <c r="I9" s="58" t="s">
        <v>30</v>
      </c>
      <c r="J9" s="59">
        <f>J11</f>
        <v>0</v>
      </c>
      <c r="K9" s="59">
        <f>K11+K12</f>
        <v>3.234</v>
      </c>
      <c r="L9" s="60">
        <f>L11+L12+L13</f>
        <v>-8.707520000000013E-2</v>
      </c>
      <c r="M9" s="57" t="s">
        <v>30</v>
      </c>
      <c r="N9" s="58" t="s">
        <v>30</v>
      </c>
      <c r="O9" s="59">
        <f>O11</f>
        <v>0</v>
      </c>
      <c r="P9" s="59">
        <f>P11+P12</f>
        <v>3.1640000000000001</v>
      </c>
      <c r="Q9" s="60">
        <f>Q11+Q12+Q13</f>
        <v>0.70204779999999989</v>
      </c>
      <c r="R9" s="57" t="s">
        <v>30</v>
      </c>
      <c r="S9" s="58" t="s">
        <v>30</v>
      </c>
      <c r="T9" s="59">
        <f>T11</f>
        <v>0</v>
      </c>
      <c r="U9" s="59">
        <f>U11+U12</f>
        <v>6.399</v>
      </c>
      <c r="V9" s="60">
        <f>V11+V12+V13</f>
        <v>-0.18411120000000025</v>
      </c>
      <c r="W9" s="57" t="s">
        <v>30</v>
      </c>
      <c r="X9" s="58" t="s">
        <v>30</v>
      </c>
      <c r="Y9" s="59">
        <f>Y11</f>
        <v>0</v>
      </c>
      <c r="Z9" s="59">
        <f>Z11+Z12</f>
        <v>3.508</v>
      </c>
      <c r="AA9" s="60">
        <f>AA11+AA12+AA13</f>
        <v>-3.2000000000920181E-6</v>
      </c>
      <c r="AB9" s="57" t="s">
        <v>30</v>
      </c>
      <c r="AC9" s="58" t="s">
        <v>30</v>
      </c>
      <c r="AD9" s="59">
        <f>AD11</f>
        <v>0</v>
      </c>
      <c r="AE9" s="59">
        <f>AE11+AE12</f>
        <v>3.3719999999999999</v>
      </c>
      <c r="AF9" s="60">
        <f>AF11+AF12+AF13</f>
        <v>-4.8800000000071009E-5</v>
      </c>
      <c r="AG9" s="57" t="s">
        <v>30</v>
      </c>
      <c r="AH9" s="58" t="s">
        <v>30</v>
      </c>
      <c r="AI9" s="59">
        <f>AI11</f>
        <v>0</v>
      </c>
      <c r="AJ9" s="59">
        <f>AJ11+AJ12</f>
        <v>6.88</v>
      </c>
      <c r="AK9" s="60">
        <f>AK11+AK12+AK13</f>
        <v>4.8000000000492093E-5</v>
      </c>
      <c r="AL9" s="57" t="s">
        <v>30</v>
      </c>
      <c r="AM9" s="58" t="s">
        <v>30</v>
      </c>
      <c r="AN9" s="59">
        <f>AN11</f>
        <v>0</v>
      </c>
      <c r="AO9" s="59">
        <f>AO11+AO12</f>
        <v>3.86</v>
      </c>
      <c r="AP9" s="60">
        <f>AP11+AP12+AP13</f>
        <v>-1.0000000000065512E-5</v>
      </c>
      <c r="AQ9" s="57" t="s">
        <v>30</v>
      </c>
      <c r="AR9" s="58" t="s">
        <v>30</v>
      </c>
      <c r="AS9" s="59">
        <f>AS11</f>
        <v>0</v>
      </c>
      <c r="AT9" s="59">
        <f>AT11+AT12</f>
        <v>3.7080000000000002</v>
      </c>
      <c r="AU9" s="60">
        <f>AU11+AU12+AU13</f>
        <v>1.9999999998354667E-6</v>
      </c>
      <c r="AV9" s="57" t="s">
        <v>30</v>
      </c>
      <c r="AW9" s="58" t="s">
        <v>30</v>
      </c>
      <c r="AX9" s="59">
        <f>AX11</f>
        <v>0</v>
      </c>
      <c r="AY9" s="59">
        <f>AY11+AY12</f>
        <v>7.5679999999999996</v>
      </c>
      <c r="AZ9" s="60">
        <f>AZ11+AZ12+AZ13</f>
        <v>-8.0000000002300453E-6</v>
      </c>
      <c r="BA9" s="57" t="s">
        <v>30</v>
      </c>
      <c r="BB9" s="58" t="s">
        <v>30</v>
      </c>
      <c r="BC9" s="59">
        <f>BC11</f>
        <v>0</v>
      </c>
      <c r="BD9" s="59">
        <f>BD11+BD12</f>
        <v>0</v>
      </c>
      <c r="BE9" s="60">
        <f>BE11+BE12+BE13</f>
        <v>0</v>
      </c>
      <c r="BF9" s="57" t="s">
        <v>30</v>
      </c>
      <c r="BG9" s="58" t="s">
        <v>30</v>
      </c>
      <c r="BH9" s="59">
        <f>BH11</f>
        <v>0</v>
      </c>
      <c r="BI9" s="59">
        <f>BI11+BI12</f>
        <v>0</v>
      </c>
      <c r="BJ9" s="60">
        <f>BJ11+BJ12+BJ13</f>
        <v>0</v>
      </c>
      <c r="BK9" s="57" t="s">
        <v>30</v>
      </c>
      <c r="BL9" s="58" t="s">
        <v>30</v>
      </c>
      <c r="BM9" s="59">
        <f>BM11</f>
        <v>0</v>
      </c>
      <c r="BN9" s="59">
        <f>BN11+BN12</f>
        <v>0</v>
      </c>
      <c r="BO9" s="60">
        <f>BO11+BO12+BO13</f>
        <v>0</v>
      </c>
    </row>
    <row r="10" spans="1:67" s="1" customFormat="1" ht="15.75">
      <c r="A10" s="11"/>
      <c r="B10" s="56" t="s">
        <v>23</v>
      </c>
      <c r="C10" s="57" t="s">
        <v>30</v>
      </c>
      <c r="D10" s="61" t="s">
        <v>30</v>
      </c>
      <c r="E10" s="61" t="s">
        <v>30</v>
      </c>
      <c r="F10" s="61" t="s">
        <v>30</v>
      </c>
      <c r="G10" s="62" t="s">
        <v>30</v>
      </c>
      <c r="H10" s="57" t="s">
        <v>30</v>
      </c>
      <c r="I10" s="61" t="s">
        <v>30</v>
      </c>
      <c r="J10" s="61" t="s">
        <v>30</v>
      </c>
      <c r="K10" s="61" t="s">
        <v>30</v>
      </c>
      <c r="L10" s="62" t="s">
        <v>30</v>
      </c>
      <c r="M10" s="57" t="s">
        <v>30</v>
      </c>
      <c r="N10" s="61" t="s">
        <v>30</v>
      </c>
      <c r="O10" s="61" t="s">
        <v>30</v>
      </c>
      <c r="P10" s="61" t="s">
        <v>30</v>
      </c>
      <c r="Q10" s="62" t="s">
        <v>30</v>
      </c>
      <c r="R10" s="57" t="s">
        <v>30</v>
      </c>
      <c r="S10" s="61" t="s">
        <v>30</v>
      </c>
      <c r="T10" s="61" t="s">
        <v>30</v>
      </c>
      <c r="U10" s="61" t="s">
        <v>30</v>
      </c>
      <c r="V10" s="62" t="s">
        <v>30</v>
      </c>
      <c r="W10" s="57" t="s">
        <v>30</v>
      </c>
      <c r="X10" s="61" t="s">
        <v>30</v>
      </c>
      <c r="Y10" s="61" t="s">
        <v>30</v>
      </c>
      <c r="Z10" s="61" t="s">
        <v>30</v>
      </c>
      <c r="AA10" s="62" t="s">
        <v>30</v>
      </c>
      <c r="AB10" s="57" t="s">
        <v>30</v>
      </c>
      <c r="AC10" s="61" t="s">
        <v>30</v>
      </c>
      <c r="AD10" s="61" t="s">
        <v>30</v>
      </c>
      <c r="AE10" s="61" t="s">
        <v>30</v>
      </c>
      <c r="AF10" s="62" t="s">
        <v>30</v>
      </c>
      <c r="AG10" s="57" t="s">
        <v>30</v>
      </c>
      <c r="AH10" s="61" t="s">
        <v>30</v>
      </c>
      <c r="AI10" s="61" t="s">
        <v>30</v>
      </c>
      <c r="AJ10" s="61" t="s">
        <v>30</v>
      </c>
      <c r="AK10" s="62" t="s">
        <v>30</v>
      </c>
      <c r="AL10" s="57" t="s">
        <v>30</v>
      </c>
      <c r="AM10" s="61" t="s">
        <v>30</v>
      </c>
      <c r="AN10" s="61" t="s">
        <v>30</v>
      </c>
      <c r="AO10" s="61" t="s">
        <v>30</v>
      </c>
      <c r="AP10" s="62" t="s">
        <v>30</v>
      </c>
      <c r="AQ10" s="57" t="s">
        <v>30</v>
      </c>
      <c r="AR10" s="61" t="s">
        <v>30</v>
      </c>
      <c r="AS10" s="61" t="s">
        <v>30</v>
      </c>
      <c r="AT10" s="61" t="s">
        <v>30</v>
      </c>
      <c r="AU10" s="62" t="s">
        <v>30</v>
      </c>
      <c r="AV10" s="57" t="s">
        <v>30</v>
      </c>
      <c r="AW10" s="61" t="s">
        <v>30</v>
      </c>
      <c r="AX10" s="61" t="s">
        <v>30</v>
      </c>
      <c r="AY10" s="61" t="s">
        <v>30</v>
      </c>
      <c r="AZ10" s="62" t="s">
        <v>30</v>
      </c>
      <c r="BA10" s="57" t="s">
        <v>30</v>
      </c>
      <c r="BB10" s="61" t="s">
        <v>30</v>
      </c>
      <c r="BC10" s="61" t="s">
        <v>30</v>
      </c>
      <c r="BD10" s="61" t="s">
        <v>30</v>
      </c>
      <c r="BE10" s="62" t="s">
        <v>30</v>
      </c>
      <c r="BF10" s="57" t="s">
        <v>30</v>
      </c>
      <c r="BG10" s="61" t="s">
        <v>30</v>
      </c>
      <c r="BH10" s="61" t="s">
        <v>30</v>
      </c>
      <c r="BI10" s="61" t="s">
        <v>30</v>
      </c>
      <c r="BJ10" s="62" t="s">
        <v>30</v>
      </c>
      <c r="BK10" s="57" t="s">
        <v>30</v>
      </c>
      <c r="BL10" s="61" t="s">
        <v>30</v>
      </c>
      <c r="BM10" s="61" t="s">
        <v>30</v>
      </c>
      <c r="BN10" s="61" t="s">
        <v>30</v>
      </c>
      <c r="BO10" s="62" t="s">
        <v>30</v>
      </c>
    </row>
    <row r="11" spans="1:67" s="1" customFormat="1" ht="15.75">
      <c r="A11" s="11" t="s">
        <v>33</v>
      </c>
      <c r="B11" s="56" t="s">
        <v>10</v>
      </c>
      <c r="C11" s="57" t="s">
        <v>30</v>
      </c>
      <c r="D11" s="63" t="s">
        <v>30</v>
      </c>
      <c r="E11" s="64"/>
      <c r="F11" s="65">
        <f>D8-D18-D20-D21-E11-G11</f>
        <v>6.88</v>
      </c>
      <c r="G11" s="66"/>
      <c r="H11" s="57" t="s">
        <v>30</v>
      </c>
      <c r="I11" s="63" t="s">
        <v>30</v>
      </c>
      <c r="J11" s="64"/>
      <c r="K11" s="65">
        <f>I8-I18-I20-I21-J11-L11</f>
        <v>3.234</v>
      </c>
      <c r="L11" s="66"/>
      <c r="M11" s="57" t="s">
        <v>30</v>
      </c>
      <c r="N11" s="63" t="s">
        <v>30</v>
      </c>
      <c r="O11" s="64"/>
      <c r="P11" s="65">
        <f>N8-N18-N20-N21-O11-Q11</f>
        <v>3.1640000000000001</v>
      </c>
      <c r="Q11" s="66"/>
      <c r="R11" s="57" t="s">
        <v>30</v>
      </c>
      <c r="S11" s="63" t="s">
        <v>30</v>
      </c>
      <c r="T11" s="64"/>
      <c r="U11" s="65">
        <f>S8-S18-S20-S21-T11-V11</f>
        <v>6.399</v>
      </c>
      <c r="V11" s="66"/>
      <c r="W11" s="57" t="s">
        <v>30</v>
      </c>
      <c r="X11" s="63" t="s">
        <v>30</v>
      </c>
      <c r="Y11" s="64"/>
      <c r="Z11" s="65">
        <f>X8-X18-X20-X21-Y11-AA11</f>
        <v>3.508</v>
      </c>
      <c r="AA11" s="66"/>
      <c r="AB11" s="57" t="s">
        <v>30</v>
      </c>
      <c r="AC11" s="63" t="s">
        <v>30</v>
      </c>
      <c r="AD11" s="64"/>
      <c r="AE11" s="65">
        <f>AC8-AC18-AC20-AC21-AD11-AF11</f>
        <v>3.3719999999999999</v>
      </c>
      <c r="AF11" s="66"/>
      <c r="AG11" s="57" t="s">
        <v>30</v>
      </c>
      <c r="AH11" s="63" t="s">
        <v>30</v>
      </c>
      <c r="AI11" s="64"/>
      <c r="AJ11" s="65">
        <f>AH8-AH18-AH20-AH21-AI11-AK11</f>
        <v>6.88</v>
      </c>
      <c r="AK11" s="66"/>
      <c r="AL11" s="57" t="s">
        <v>30</v>
      </c>
      <c r="AM11" s="63" t="s">
        <v>30</v>
      </c>
      <c r="AN11" s="64"/>
      <c r="AO11" s="65">
        <f>AM8-AM18-AM20-AM21-AN11-AP11</f>
        <v>3.86</v>
      </c>
      <c r="AP11" s="66"/>
      <c r="AQ11" s="57" t="s">
        <v>30</v>
      </c>
      <c r="AR11" s="63" t="s">
        <v>30</v>
      </c>
      <c r="AS11" s="64"/>
      <c r="AT11" s="65">
        <f>AR8-AR18-AR20-AR21-AS11-AU11</f>
        <v>3.7080000000000002</v>
      </c>
      <c r="AU11" s="66"/>
      <c r="AV11" s="57" t="s">
        <v>30</v>
      </c>
      <c r="AW11" s="63" t="s">
        <v>30</v>
      </c>
      <c r="AX11" s="64"/>
      <c r="AY11" s="65">
        <f>AW8-AW18-AW20-AW21-AX11-AZ11</f>
        <v>7.5679999999999996</v>
      </c>
      <c r="AZ11" s="66"/>
      <c r="BA11" s="57" t="s">
        <v>30</v>
      </c>
      <c r="BB11" s="63" t="s">
        <v>30</v>
      </c>
      <c r="BC11" s="64"/>
      <c r="BD11" s="65">
        <f>BB8-BB18-BB20-BB21-BC11-BE11</f>
        <v>0</v>
      </c>
      <c r="BE11" s="66"/>
      <c r="BF11" s="57" t="s">
        <v>30</v>
      </c>
      <c r="BG11" s="63" t="s">
        <v>30</v>
      </c>
      <c r="BH11" s="64"/>
      <c r="BI11" s="65">
        <f>BG8-BG18-BG20-BG21-BH11-BJ11</f>
        <v>0</v>
      </c>
      <c r="BJ11" s="66"/>
      <c r="BK11" s="57" t="s">
        <v>30</v>
      </c>
      <c r="BL11" s="63" t="s">
        <v>30</v>
      </c>
      <c r="BM11" s="64"/>
      <c r="BN11" s="65">
        <f>BL8-BL18-BL20-BL21-BM11-BO11</f>
        <v>0</v>
      </c>
      <c r="BO11" s="66"/>
    </row>
    <row r="12" spans="1:67" s="1" customFormat="1" ht="15.75">
      <c r="A12" s="11" t="s">
        <v>34</v>
      </c>
      <c r="B12" s="56" t="s">
        <v>11</v>
      </c>
      <c r="C12" s="57" t="s">
        <v>30</v>
      </c>
      <c r="D12" s="63" t="s">
        <v>30</v>
      </c>
      <c r="E12" s="63" t="s">
        <v>30</v>
      </c>
      <c r="F12" s="65">
        <f>E8-E18-E20-E21-G12</f>
        <v>0</v>
      </c>
      <c r="G12" s="66"/>
      <c r="H12" s="57" t="s">
        <v>30</v>
      </c>
      <c r="I12" s="63" t="s">
        <v>30</v>
      </c>
      <c r="J12" s="63" t="s">
        <v>30</v>
      </c>
      <c r="K12" s="65">
        <f>J8-J18-J20-J21-L12</f>
        <v>0</v>
      </c>
      <c r="L12" s="66"/>
      <c r="M12" s="57" t="s">
        <v>30</v>
      </c>
      <c r="N12" s="63" t="s">
        <v>30</v>
      </c>
      <c r="O12" s="63" t="s">
        <v>30</v>
      </c>
      <c r="P12" s="65">
        <f>O8-O18-O20-O21-Q12</f>
        <v>0</v>
      </c>
      <c r="Q12" s="66"/>
      <c r="R12" s="57" t="s">
        <v>30</v>
      </c>
      <c r="S12" s="63" t="s">
        <v>30</v>
      </c>
      <c r="T12" s="63" t="s">
        <v>30</v>
      </c>
      <c r="U12" s="65">
        <f>T8-T18-T20-T21-V12</f>
        <v>0</v>
      </c>
      <c r="V12" s="66"/>
      <c r="W12" s="57" t="s">
        <v>30</v>
      </c>
      <c r="X12" s="63" t="s">
        <v>30</v>
      </c>
      <c r="Y12" s="63" t="s">
        <v>30</v>
      </c>
      <c r="Z12" s="65">
        <f>Y8-Y18-Y20-Y21-AA12</f>
        <v>0</v>
      </c>
      <c r="AA12" s="66"/>
      <c r="AB12" s="57" t="s">
        <v>30</v>
      </c>
      <c r="AC12" s="63" t="s">
        <v>30</v>
      </c>
      <c r="AD12" s="63" t="s">
        <v>30</v>
      </c>
      <c r="AE12" s="65">
        <f>AD8-AD18-AD20-AD21-AF12</f>
        <v>0</v>
      </c>
      <c r="AF12" s="66"/>
      <c r="AG12" s="57" t="s">
        <v>30</v>
      </c>
      <c r="AH12" s="63" t="s">
        <v>30</v>
      </c>
      <c r="AI12" s="63" t="s">
        <v>30</v>
      </c>
      <c r="AJ12" s="65">
        <f>AI8-AI18-AI20-AI21-AK12</f>
        <v>0</v>
      </c>
      <c r="AK12" s="66"/>
      <c r="AL12" s="57" t="s">
        <v>30</v>
      </c>
      <c r="AM12" s="63" t="s">
        <v>30</v>
      </c>
      <c r="AN12" s="63" t="s">
        <v>30</v>
      </c>
      <c r="AO12" s="65">
        <f>AN8-AN18-AN20-AN21-AP12</f>
        <v>0</v>
      </c>
      <c r="AP12" s="66"/>
      <c r="AQ12" s="57" t="s">
        <v>30</v>
      </c>
      <c r="AR12" s="63" t="s">
        <v>30</v>
      </c>
      <c r="AS12" s="63" t="s">
        <v>30</v>
      </c>
      <c r="AT12" s="65">
        <f>AS8-AS18-AS20-AS21-AU12</f>
        <v>0</v>
      </c>
      <c r="AU12" s="66"/>
      <c r="AV12" s="57" t="s">
        <v>30</v>
      </c>
      <c r="AW12" s="63" t="s">
        <v>30</v>
      </c>
      <c r="AX12" s="63" t="s">
        <v>30</v>
      </c>
      <c r="AY12" s="65">
        <f>AX8-AX18-AX20-AX21-AZ12</f>
        <v>0</v>
      </c>
      <c r="AZ12" s="66"/>
      <c r="BA12" s="57" t="s">
        <v>30</v>
      </c>
      <c r="BB12" s="63" t="s">
        <v>30</v>
      </c>
      <c r="BC12" s="63" t="s">
        <v>30</v>
      </c>
      <c r="BD12" s="65">
        <f>BC8-BC18-BC20-BC21-BE12</f>
        <v>0</v>
      </c>
      <c r="BE12" s="66"/>
      <c r="BF12" s="57" t="s">
        <v>30</v>
      </c>
      <c r="BG12" s="63" t="s">
        <v>30</v>
      </c>
      <c r="BH12" s="63" t="s">
        <v>30</v>
      </c>
      <c r="BI12" s="65">
        <f>BH8-BH18-BH20-BH21-BJ12</f>
        <v>0</v>
      </c>
      <c r="BJ12" s="66"/>
      <c r="BK12" s="57" t="s">
        <v>30</v>
      </c>
      <c r="BL12" s="63" t="s">
        <v>30</v>
      </c>
      <c r="BM12" s="63" t="s">
        <v>30</v>
      </c>
      <c r="BN12" s="65">
        <f>BM8-BM18-BM20-BM21-BO12</f>
        <v>0</v>
      </c>
      <c r="BO12" s="66"/>
    </row>
    <row r="13" spans="1:67" s="1" customFormat="1" ht="15.75">
      <c r="A13" s="11" t="s">
        <v>35</v>
      </c>
      <c r="B13" s="56" t="s">
        <v>12</v>
      </c>
      <c r="C13" s="57" t="s">
        <v>30</v>
      </c>
      <c r="D13" s="63" t="s">
        <v>30</v>
      </c>
      <c r="E13" s="63" t="s">
        <v>30</v>
      </c>
      <c r="F13" s="63" t="s">
        <v>30</v>
      </c>
      <c r="G13" s="67">
        <f>F8-F18-F20-F21</f>
        <v>6.3956000000000124E-2</v>
      </c>
      <c r="H13" s="57" t="s">
        <v>30</v>
      </c>
      <c r="I13" s="63" t="s">
        <v>30</v>
      </c>
      <c r="J13" s="63" t="s">
        <v>30</v>
      </c>
      <c r="K13" s="63" t="s">
        <v>30</v>
      </c>
      <c r="L13" s="67">
        <f>K8-K18-K20-K21</f>
        <v>-8.707520000000013E-2</v>
      </c>
      <c r="M13" s="57" t="s">
        <v>30</v>
      </c>
      <c r="N13" s="63" t="s">
        <v>30</v>
      </c>
      <c r="O13" s="63" t="s">
        <v>30</v>
      </c>
      <c r="P13" s="63" t="s">
        <v>30</v>
      </c>
      <c r="Q13" s="67">
        <f>P8-P18-P20-P21</f>
        <v>0.70204779999999989</v>
      </c>
      <c r="R13" s="57" t="s">
        <v>30</v>
      </c>
      <c r="S13" s="63" t="s">
        <v>30</v>
      </c>
      <c r="T13" s="63" t="s">
        <v>30</v>
      </c>
      <c r="U13" s="63" t="s">
        <v>30</v>
      </c>
      <c r="V13" s="67">
        <f>U8-U18-U20-U21</f>
        <v>-0.18411120000000025</v>
      </c>
      <c r="W13" s="57" t="s">
        <v>30</v>
      </c>
      <c r="X13" s="63" t="s">
        <v>30</v>
      </c>
      <c r="Y13" s="63" t="s">
        <v>30</v>
      </c>
      <c r="Z13" s="63" t="s">
        <v>30</v>
      </c>
      <c r="AA13" s="67">
        <f>Z8-Z18-Z20-Z21</f>
        <v>-3.2000000000920181E-6</v>
      </c>
      <c r="AB13" s="57" t="s">
        <v>30</v>
      </c>
      <c r="AC13" s="63" t="s">
        <v>30</v>
      </c>
      <c r="AD13" s="63" t="s">
        <v>30</v>
      </c>
      <c r="AE13" s="63" t="s">
        <v>30</v>
      </c>
      <c r="AF13" s="67">
        <f>AE8-AE18-AE20-AE21</f>
        <v>-4.8800000000071009E-5</v>
      </c>
      <c r="AG13" s="57" t="s">
        <v>30</v>
      </c>
      <c r="AH13" s="63" t="s">
        <v>30</v>
      </c>
      <c r="AI13" s="63" t="s">
        <v>30</v>
      </c>
      <c r="AJ13" s="63" t="s">
        <v>30</v>
      </c>
      <c r="AK13" s="67">
        <f>AJ8-AJ18-AJ20-AJ21</f>
        <v>4.8000000000492093E-5</v>
      </c>
      <c r="AL13" s="57" t="s">
        <v>30</v>
      </c>
      <c r="AM13" s="63" t="s">
        <v>30</v>
      </c>
      <c r="AN13" s="63" t="s">
        <v>30</v>
      </c>
      <c r="AO13" s="63" t="s">
        <v>30</v>
      </c>
      <c r="AP13" s="67">
        <f>AO8-AO18-AO20-AO21</f>
        <v>-1.0000000000065512E-5</v>
      </c>
      <c r="AQ13" s="57" t="s">
        <v>30</v>
      </c>
      <c r="AR13" s="63" t="s">
        <v>30</v>
      </c>
      <c r="AS13" s="63" t="s">
        <v>30</v>
      </c>
      <c r="AT13" s="63" t="s">
        <v>30</v>
      </c>
      <c r="AU13" s="67">
        <f>AT8-AT18-AT20-AT21</f>
        <v>1.9999999998354667E-6</v>
      </c>
      <c r="AV13" s="57" t="s">
        <v>30</v>
      </c>
      <c r="AW13" s="63" t="s">
        <v>30</v>
      </c>
      <c r="AX13" s="63" t="s">
        <v>30</v>
      </c>
      <c r="AY13" s="63" t="s">
        <v>30</v>
      </c>
      <c r="AZ13" s="67">
        <f>AY8-AY18-AY20-AY21</f>
        <v>-8.0000000002300453E-6</v>
      </c>
      <c r="BA13" s="57" t="s">
        <v>30</v>
      </c>
      <c r="BB13" s="63" t="s">
        <v>30</v>
      </c>
      <c r="BC13" s="63" t="s">
        <v>30</v>
      </c>
      <c r="BD13" s="63" t="s">
        <v>30</v>
      </c>
      <c r="BE13" s="67">
        <f>BD8-BD18-BD20-BD21</f>
        <v>0</v>
      </c>
      <c r="BF13" s="57" t="s">
        <v>30</v>
      </c>
      <c r="BG13" s="63" t="s">
        <v>30</v>
      </c>
      <c r="BH13" s="63" t="s">
        <v>30</v>
      </c>
      <c r="BI13" s="63" t="s">
        <v>30</v>
      </c>
      <c r="BJ13" s="67">
        <f>BI8-BI18-BI20-BI21</f>
        <v>0</v>
      </c>
      <c r="BK13" s="57" t="s">
        <v>30</v>
      </c>
      <c r="BL13" s="63" t="s">
        <v>30</v>
      </c>
      <c r="BM13" s="63" t="s">
        <v>30</v>
      </c>
      <c r="BN13" s="63" t="s">
        <v>30</v>
      </c>
      <c r="BO13" s="67">
        <f>BN8-BN18-BN20-BN21</f>
        <v>0</v>
      </c>
    </row>
    <row r="14" spans="1:67" s="1" customFormat="1" ht="15.75">
      <c r="A14" s="11" t="s">
        <v>15</v>
      </c>
      <c r="B14" s="56" t="s">
        <v>38</v>
      </c>
      <c r="C14" s="21">
        <f>SUM(D14:G14)</f>
        <v>0</v>
      </c>
      <c r="D14" s="68"/>
      <c r="E14" s="68"/>
      <c r="F14" s="68"/>
      <c r="G14" s="66"/>
      <c r="H14" s="21">
        <f>SUM(I14:L14)</f>
        <v>0</v>
      </c>
      <c r="I14" s="68"/>
      <c r="J14" s="68"/>
      <c r="K14" s="68"/>
      <c r="L14" s="66"/>
      <c r="M14" s="21">
        <f>SUM(N14:Q14)</f>
        <v>0</v>
      </c>
      <c r="N14" s="68"/>
      <c r="O14" s="68"/>
      <c r="P14" s="68"/>
      <c r="Q14" s="66"/>
      <c r="R14" s="21">
        <f>SUM(S14:V14)</f>
        <v>0</v>
      </c>
      <c r="S14" s="68"/>
      <c r="T14" s="68"/>
      <c r="U14" s="68"/>
      <c r="V14" s="66"/>
      <c r="W14" s="21">
        <f>SUM(X14:AA14)</f>
        <v>0</v>
      </c>
      <c r="X14" s="68"/>
      <c r="Y14" s="68"/>
      <c r="Z14" s="68"/>
      <c r="AA14" s="66"/>
      <c r="AB14" s="21">
        <f>SUM(AC14:AF14)</f>
        <v>0</v>
      </c>
      <c r="AC14" s="68"/>
      <c r="AD14" s="68"/>
      <c r="AE14" s="68"/>
      <c r="AF14" s="66"/>
      <c r="AG14" s="21">
        <f>SUM(AH14:AK14)</f>
        <v>0</v>
      </c>
      <c r="AH14" s="68"/>
      <c r="AI14" s="68"/>
      <c r="AJ14" s="68"/>
      <c r="AK14" s="66"/>
      <c r="AL14" s="21">
        <f>SUM(AM14:AP14)</f>
        <v>0</v>
      </c>
      <c r="AM14" s="68"/>
      <c r="AN14" s="68"/>
      <c r="AO14" s="68"/>
      <c r="AP14" s="66"/>
      <c r="AQ14" s="21">
        <f>SUM(AR14:AU14)</f>
        <v>0</v>
      </c>
      <c r="AR14" s="68"/>
      <c r="AS14" s="68"/>
      <c r="AT14" s="68"/>
      <c r="AU14" s="66"/>
      <c r="AV14" s="21">
        <f>SUM(AW14:AZ14)</f>
        <v>0</v>
      </c>
      <c r="AW14" s="68"/>
      <c r="AX14" s="68"/>
      <c r="AY14" s="68"/>
      <c r="AZ14" s="66"/>
      <c r="BA14" s="21">
        <f>SUM(BB14:BE14)</f>
        <v>0</v>
      </c>
      <c r="BB14" s="68"/>
      <c r="BC14" s="68"/>
      <c r="BD14" s="68"/>
      <c r="BE14" s="66"/>
      <c r="BF14" s="21">
        <f>SUM(BG14:BJ14)</f>
        <v>0</v>
      </c>
      <c r="BG14" s="68"/>
      <c r="BH14" s="68"/>
      <c r="BI14" s="68"/>
      <c r="BJ14" s="66"/>
      <c r="BK14" s="21">
        <f>SUM(BL14:BO14)</f>
        <v>0</v>
      </c>
      <c r="BL14" s="68"/>
      <c r="BM14" s="68"/>
      <c r="BN14" s="68"/>
      <c r="BO14" s="66"/>
    </row>
    <row r="15" spans="1:67" s="1" customFormat="1" ht="15.75">
      <c r="A15" s="11" t="s">
        <v>16</v>
      </c>
      <c r="B15" s="56" t="s">
        <v>57</v>
      </c>
      <c r="C15" s="21">
        <f>SUM(D15:G15)</f>
        <v>0</v>
      </c>
      <c r="D15" s="69"/>
      <c r="E15" s="69"/>
      <c r="F15" s="69"/>
      <c r="G15" s="66"/>
      <c r="H15" s="21">
        <f>SUM(I15:L15)</f>
        <v>0</v>
      </c>
      <c r="I15" s="69"/>
      <c r="J15" s="69"/>
      <c r="K15" s="69"/>
      <c r="L15" s="66"/>
      <c r="M15" s="21">
        <f>SUM(N15:Q15)</f>
        <v>0</v>
      </c>
      <c r="N15" s="69"/>
      <c r="O15" s="69"/>
      <c r="P15" s="69"/>
      <c r="Q15" s="66"/>
      <c r="R15" s="21">
        <f>SUM(S15:V15)</f>
        <v>0</v>
      </c>
      <c r="S15" s="69"/>
      <c r="T15" s="69"/>
      <c r="U15" s="69"/>
      <c r="V15" s="66"/>
      <c r="W15" s="21">
        <f>SUM(X15:AA15)</f>
        <v>0</v>
      </c>
      <c r="X15" s="69"/>
      <c r="Y15" s="69"/>
      <c r="Z15" s="69"/>
      <c r="AA15" s="66"/>
      <c r="AB15" s="21">
        <f>SUM(AC15:AF15)</f>
        <v>0</v>
      </c>
      <c r="AC15" s="69"/>
      <c r="AD15" s="69"/>
      <c r="AE15" s="69"/>
      <c r="AF15" s="66"/>
      <c r="AG15" s="21">
        <f>SUM(AH15:AK15)</f>
        <v>0</v>
      </c>
      <c r="AH15" s="69"/>
      <c r="AI15" s="69"/>
      <c r="AJ15" s="69"/>
      <c r="AK15" s="66"/>
      <c r="AL15" s="21">
        <f>SUM(AM15:AP15)</f>
        <v>0</v>
      </c>
      <c r="AM15" s="69"/>
      <c r="AN15" s="69"/>
      <c r="AO15" s="69"/>
      <c r="AP15" s="66"/>
      <c r="AQ15" s="21">
        <f>SUM(AR15:AU15)</f>
        <v>0</v>
      </c>
      <c r="AR15" s="69"/>
      <c r="AS15" s="69"/>
      <c r="AT15" s="69"/>
      <c r="AU15" s="66"/>
      <c r="AV15" s="21">
        <f>SUM(AW15:AZ15)</f>
        <v>0</v>
      </c>
      <c r="AW15" s="69"/>
      <c r="AX15" s="69"/>
      <c r="AY15" s="69"/>
      <c r="AZ15" s="66"/>
      <c r="BA15" s="21">
        <f>SUM(BB15:BE15)</f>
        <v>0</v>
      </c>
      <c r="BB15" s="69"/>
      <c r="BC15" s="69"/>
      <c r="BD15" s="69"/>
      <c r="BE15" s="66"/>
      <c r="BF15" s="21">
        <f>SUM(BG15:BJ15)</f>
        <v>0</v>
      </c>
      <c r="BG15" s="69"/>
      <c r="BH15" s="69"/>
      <c r="BI15" s="69"/>
      <c r="BJ15" s="66"/>
      <c r="BK15" s="21">
        <f>SUM(BL15:BO15)</f>
        <v>0</v>
      </c>
      <c r="BL15" s="69"/>
      <c r="BM15" s="69"/>
      <c r="BN15" s="69"/>
      <c r="BO15" s="66"/>
    </row>
    <row r="16" spans="1:67" s="1" customFormat="1" ht="63">
      <c r="A16" s="11" t="s">
        <v>17</v>
      </c>
      <c r="B16" s="56" t="s">
        <v>65</v>
      </c>
      <c r="C16" s="21">
        <f>SUM(D16:G16)</f>
        <v>6.88</v>
      </c>
      <c r="D16" s="69">
        <v>6.88</v>
      </c>
      <c r="E16" s="69"/>
      <c r="F16" s="69"/>
      <c r="G16" s="66"/>
      <c r="H16" s="21">
        <f>SUM(I16:L16)</f>
        <v>3.234</v>
      </c>
      <c r="I16" s="69">
        <v>3.234</v>
      </c>
      <c r="J16" s="69"/>
      <c r="K16" s="69"/>
      <c r="L16" s="66"/>
      <c r="M16" s="21">
        <f>SUM(N16:Q16)</f>
        <v>3.1640000000000001</v>
      </c>
      <c r="N16" s="69">
        <v>3.1640000000000001</v>
      </c>
      <c r="O16" s="69"/>
      <c r="P16" s="69"/>
      <c r="Q16" s="66"/>
      <c r="R16" s="21">
        <f>SUM(S16:V16)</f>
        <v>6.399</v>
      </c>
      <c r="S16" s="69">
        <v>6.399</v>
      </c>
      <c r="T16" s="69"/>
      <c r="U16" s="69"/>
      <c r="V16" s="66"/>
      <c r="W16" s="21">
        <f>SUM(X16:AA16)</f>
        <v>3.508</v>
      </c>
      <c r="X16" s="69">
        <v>3.508</v>
      </c>
      <c r="Y16" s="69"/>
      <c r="Z16" s="69"/>
      <c r="AA16" s="66"/>
      <c r="AB16" s="21">
        <f>SUM(AC16:AF16)</f>
        <v>3.3719999999999999</v>
      </c>
      <c r="AC16" s="69">
        <v>3.3719999999999999</v>
      </c>
      <c r="AD16" s="69"/>
      <c r="AE16" s="69"/>
      <c r="AF16" s="66"/>
      <c r="AG16" s="21">
        <f>SUM(AH16:AK16)</f>
        <v>6.88</v>
      </c>
      <c r="AH16" s="69">
        <v>6.88</v>
      </c>
      <c r="AI16" s="69"/>
      <c r="AJ16" s="69"/>
      <c r="AK16" s="66"/>
      <c r="AL16" s="21">
        <f>SUM(AM16:AP16)</f>
        <v>3.86</v>
      </c>
      <c r="AM16" s="69">
        <v>3.86</v>
      </c>
      <c r="AN16" s="69"/>
      <c r="AO16" s="69"/>
      <c r="AP16" s="66"/>
      <c r="AQ16" s="21">
        <f>SUM(AR16:AU16)</f>
        <v>3.7080000000000002</v>
      </c>
      <c r="AR16" s="69">
        <v>3.7080000000000002</v>
      </c>
      <c r="AS16" s="69"/>
      <c r="AT16" s="69"/>
      <c r="AU16" s="66"/>
      <c r="AV16" s="21">
        <f>SUM(AW16:AZ16)</f>
        <v>7.5679999999999996</v>
      </c>
      <c r="AW16" s="69">
        <v>7.5679999999999996</v>
      </c>
      <c r="AX16" s="69"/>
      <c r="AY16" s="69"/>
      <c r="AZ16" s="66"/>
      <c r="BA16" s="21">
        <f>SUM(BB16:BE16)</f>
        <v>0</v>
      </c>
      <c r="BB16" s="69"/>
      <c r="BC16" s="69"/>
      <c r="BD16" s="69"/>
      <c r="BE16" s="66"/>
      <c r="BF16" s="21">
        <f>SUM(BG16:BJ16)</f>
        <v>0</v>
      </c>
      <c r="BG16" s="69"/>
      <c r="BH16" s="69"/>
      <c r="BI16" s="69"/>
      <c r="BJ16" s="66"/>
      <c r="BK16" s="21">
        <f>SUM(BL16:BO16)</f>
        <v>0</v>
      </c>
      <c r="BL16" s="69"/>
      <c r="BM16" s="69"/>
      <c r="BN16" s="69"/>
      <c r="BO16" s="66"/>
    </row>
    <row r="17" spans="1:67" s="1" customFormat="1" ht="31.5">
      <c r="A17" s="11" t="s">
        <v>18</v>
      </c>
      <c r="B17" s="56" t="s">
        <v>58</v>
      </c>
      <c r="C17" s="21">
        <f>SUM(D17:G17)</f>
        <v>0</v>
      </c>
      <c r="D17" s="69"/>
      <c r="E17" s="69"/>
      <c r="F17" s="69"/>
      <c r="G17" s="66"/>
      <c r="H17" s="21">
        <f>SUM(I17:L17)</f>
        <v>0</v>
      </c>
      <c r="I17" s="69"/>
      <c r="J17" s="69"/>
      <c r="K17" s="69"/>
      <c r="L17" s="66"/>
      <c r="M17" s="21">
        <f>SUM(N17:Q17)</f>
        <v>0</v>
      </c>
      <c r="N17" s="69"/>
      <c r="O17" s="69"/>
      <c r="P17" s="69"/>
      <c r="Q17" s="66"/>
      <c r="R17" s="21">
        <f>SUM(S17:V17)</f>
        <v>0</v>
      </c>
      <c r="S17" s="69"/>
      <c r="T17" s="69"/>
      <c r="U17" s="69"/>
      <c r="V17" s="66"/>
      <c r="W17" s="21">
        <f>SUM(X17:AA17)</f>
        <v>0</v>
      </c>
      <c r="X17" s="69"/>
      <c r="Y17" s="69"/>
      <c r="Z17" s="69"/>
      <c r="AA17" s="66"/>
      <c r="AB17" s="21">
        <f>SUM(AC17:AF17)</f>
        <v>0</v>
      </c>
      <c r="AC17" s="69"/>
      <c r="AD17" s="69"/>
      <c r="AE17" s="69"/>
      <c r="AF17" s="66"/>
      <c r="AG17" s="21">
        <f>SUM(AH17:AK17)</f>
        <v>0</v>
      </c>
      <c r="AH17" s="69"/>
      <c r="AI17" s="69"/>
      <c r="AJ17" s="69"/>
      <c r="AK17" s="66"/>
      <c r="AL17" s="21">
        <f>SUM(AM17:AP17)</f>
        <v>0</v>
      </c>
      <c r="AM17" s="69"/>
      <c r="AN17" s="69"/>
      <c r="AO17" s="69"/>
      <c r="AP17" s="66"/>
      <c r="AQ17" s="21">
        <f>SUM(AR17:AU17)</f>
        <v>0</v>
      </c>
      <c r="AR17" s="69"/>
      <c r="AS17" s="69"/>
      <c r="AT17" s="69"/>
      <c r="AU17" s="66"/>
      <c r="AV17" s="21">
        <f>SUM(AW17:AZ17)</f>
        <v>0</v>
      </c>
      <c r="AW17" s="69"/>
      <c r="AX17" s="69"/>
      <c r="AY17" s="69"/>
      <c r="AZ17" s="66"/>
      <c r="BA17" s="21">
        <f>SUM(BB17:BE17)</f>
        <v>0</v>
      </c>
      <c r="BB17" s="69"/>
      <c r="BC17" s="69"/>
      <c r="BD17" s="69"/>
      <c r="BE17" s="66"/>
      <c r="BF17" s="21">
        <f>SUM(BG17:BJ17)</f>
        <v>0</v>
      </c>
      <c r="BG17" s="69"/>
      <c r="BH17" s="69"/>
      <c r="BI17" s="69"/>
      <c r="BJ17" s="66"/>
      <c r="BK17" s="21">
        <f>SUM(BL17:BO17)</f>
        <v>0</v>
      </c>
      <c r="BL17" s="69"/>
      <c r="BM17" s="69"/>
      <c r="BN17" s="69"/>
      <c r="BO17" s="66"/>
    </row>
    <row r="18" spans="1:67" s="1" customFormat="1" ht="31.5">
      <c r="A18" s="11" t="s">
        <v>5</v>
      </c>
      <c r="B18" s="56" t="s">
        <v>24</v>
      </c>
      <c r="C18" s="21">
        <f>SUM(D18:G18)</f>
        <v>0.57654400000000006</v>
      </c>
      <c r="D18" s="59">
        <f>D8*D19/100</f>
        <v>0</v>
      </c>
      <c r="E18" s="59">
        <f>E8*E19/100</f>
        <v>0</v>
      </c>
      <c r="F18" s="59">
        <f>F8*F19/100</f>
        <v>0.57654400000000006</v>
      </c>
      <c r="G18" s="60">
        <f>G8*G19/100</f>
        <v>0</v>
      </c>
      <c r="H18" s="21">
        <f>SUM(I18:L18)</f>
        <v>0.27100920000000001</v>
      </c>
      <c r="I18" s="59">
        <f>I8*I19/100</f>
        <v>0</v>
      </c>
      <c r="J18" s="59">
        <f>J8*J19/100</f>
        <v>0</v>
      </c>
      <c r="K18" s="59">
        <f>K8*K19/100</f>
        <v>0.27100920000000001</v>
      </c>
      <c r="L18" s="60">
        <f>L8*L19/100</f>
        <v>0</v>
      </c>
      <c r="M18" s="21">
        <f>SUM(N18:Q18)</f>
        <v>0.26514320000000002</v>
      </c>
      <c r="N18" s="59">
        <f>N8*N19/100</f>
        <v>0</v>
      </c>
      <c r="O18" s="59">
        <f>O8*O19/100</f>
        <v>0</v>
      </c>
      <c r="P18" s="59">
        <f>P8*P19/100</f>
        <v>0.26514320000000002</v>
      </c>
      <c r="Q18" s="60">
        <f>Q8*Q19/100</f>
        <v>0</v>
      </c>
      <c r="R18" s="21">
        <f>SUM(S18:V18)</f>
        <v>0.53623620000000005</v>
      </c>
      <c r="S18" s="59">
        <f>S8*S19/100</f>
        <v>0</v>
      </c>
      <c r="T18" s="59">
        <f>T8*T19/100</f>
        <v>0</v>
      </c>
      <c r="U18" s="59">
        <f>U8*U19/100</f>
        <v>0.53623620000000005</v>
      </c>
      <c r="V18" s="60">
        <f>V8*V19/100</f>
        <v>0</v>
      </c>
      <c r="W18" s="21">
        <f>SUM(X18:AA18)</f>
        <v>0.26450319999999999</v>
      </c>
      <c r="X18" s="59">
        <f>X8*X19/100</f>
        <v>0</v>
      </c>
      <c r="Y18" s="59">
        <f>Y8*Y19/100</f>
        <v>0</v>
      </c>
      <c r="Z18" s="59">
        <f>Z8*Z19/100</f>
        <v>0.26450319999999999</v>
      </c>
      <c r="AA18" s="60">
        <f>AA8*AA19/100</f>
        <v>0</v>
      </c>
      <c r="AB18" s="21">
        <f>SUM(AC18:AF18)</f>
        <v>0.2542488</v>
      </c>
      <c r="AC18" s="59">
        <f>AC8*AC19/100</f>
        <v>0</v>
      </c>
      <c r="AD18" s="59">
        <f>AD8*AD19/100</f>
        <v>0</v>
      </c>
      <c r="AE18" s="59">
        <f>AE8*AE19/100</f>
        <v>0.2542488</v>
      </c>
      <c r="AF18" s="60">
        <f>AF8*AF19/100</f>
        <v>0</v>
      </c>
      <c r="AG18" s="21">
        <f>SUM(AH18:AK18)</f>
        <v>0.51875199999999999</v>
      </c>
      <c r="AH18" s="59">
        <f>AH8*AH19/100</f>
        <v>0</v>
      </c>
      <c r="AI18" s="59">
        <f>AI8*AI19/100</f>
        <v>0</v>
      </c>
      <c r="AJ18" s="59">
        <f>AJ8*AJ19/100</f>
        <v>0.51875199999999999</v>
      </c>
      <c r="AK18" s="60">
        <f>AK8*AK19/100</f>
        <v>0</v>
      </c>
      <c r="AL18" s="21">
        <f>SUM(AM18:AP18)</f>
        <v>0.26440999999999998</v>
      </c>
      <c r="AM18" s="59">
        <f>AM8*AM19/100</f>
        <v>0</v>
      </c>
      <c r="AN18" s="59">
        <f>AN8*AN19/100</f>
        <v>0</v>
      </c>
      <c r="AO18" s="59">
        <f>AO8*AO19/100</f>
        <v>0.26440999999999998</v>
      </c>
      <c r="AP18" s="60">
        <f>AP8*AP19/100</f>
        <v>0</v>
      </c>
      <c r="AQ18" s="21">
        <f>SUM(AR18:AU18)</f>
        <v>0.253998</v>
      </c>
      <c r="AR18" s="59">
        <f>AR8*AR19/100</f>
        <v>0</v>
      </c>
      <c r="AS18" s="59">
        <f>AS8*AS19/100</f>
        <v>0</v>
      </c>
      <c r="AT18" s="59">
        <f>AT8*AT19/100</f>
        <v>0.253998</v>
      </c>
      <c r="AU18" s="60">
        <f>AU8*AU19/100</f>
        <v>0</v>
      </c>
      <c r="AV18" s="21">
        <f>SUM(AW18:AZ18)</f>
        <v>0.51840799999999998</v>
      </c>
      <c r="AW18" s="59">
        <f>AW8*AW19/100</f>
        <v>0</v>
      </c>
      <c r="AX18" s="59">
        <f>AX8*AX19/100</f>
        <v>0</v>
      </c>
      <c r="AY18" s="59">
        <f>AY8*AY19/100</f>
        <v>0.51840799999999998</v>
      </c>
      <c r="AZ18" s="60">
        <f>AZ8*AZ19/100</f>
        <v>0</v>
      </c>
      <c r="BA18" s="21">
        <f>SUM(BB18:BE18)</f>
        <v>0</v>
      </c>
      <c r="BB18" s="59">
        <f>BB8*BB19/100</f>
        <v>0</v>
      </c>
      <c r="BC18" s="59">
        <f>BC8*BC19/100</f>
        <v>0</v>
      </c>
      <c r="BD18" s="59">
        <f>BD8*BD19/100</f>
        <v>0</v>
      </c>
      <c r="BE18" s="60">
        <f>BE8*BE19/100</f>
        <v>0</v>
      </c>
      <c r="BF18" s="21">
        <f>SUM(BG18:BJ18)</f>
        <v>0</v>
      </c>
      <c r="BG18" s="59">
        <f>BG8*BG19/100</f>
        <v>0</v>
      </c>
      <c r="BH18" s="59">
        <f>BH8*BH19/100</f>
        <v>0</v>
      </c>
      <c r="BI18" s="59">
        <f>BI8*BI19/100</f>
        <v>0</v>
      </c>
      <c r="BJ18" s="60">
        <f>BJ8*BJ19/100</f>
        <v>0</v>
      </c>
      <c r="BK18" s="21">
        <f>SUM(BL18:BO18)</f>
        <v>0</v>
      </c>
      <c r="BL18" s="59">
        <f>BL8*BL19/100</f>
        <v>0</v>
      </c>
      <c r="BM18" s="59">
        <f>BM8*BM19/100</f>
        <v>0</v>
      </c>
      <c r="BN18" s="59">
        <f>BN8*BN19/100</f>
        <v>0</v>
      </c>
      <c r="BO18" s="60">
        <f>BO8*BO19/100</f>
        <v>0</v>
      </c>
    </row>
    <row r="19" spans="1:67" s="1" customFormat="1" ht="15.75">
      <c r="A19" s="11" t="s">
        <v>1</v>
      </c>
      <c r="B19" s="56" t="s">
        <v>56</v>
      </c>
      <c r="C19" s="21">
        <f>IF(C8=0,0,C18/C8*100)</f>
        <v>8.3800000000000008</v>
      </c>
      <c r="D19" s="22"/>
      <c r="E19" s="22"/>
      <c r="F19" s="22">
        <v>8.3800000000000008</v>
      </c>
      <c r="G19" s="23"/>
      <c r="H19" s="21">
        <f>IF(H8=0,0,H18/H8*100)</f>
        <v>8.3800000000000008</v>
      </c>
      <c r="I19" s="22"/>
      <c r="J19" s="22"/>
      <c r="K19" s="22">
        <v>8.3800000000000008</v>
      </c>
      <c r="L19" s="23"/>
      <c r="M19" s="21">
        <f>IF(M8=0,0,M18/M8*100)</f>
        <v>8.3800000000000008</v>
      </c>
      <c r="N19" s="22"/>
      <c r="O19" s="22"/>
      <c r="P19" s="22">
        <v>8.3800000000000008</v>
      </c>
      <c r="Q19" s="23"/>
      <c r="R19" s="21">
        <f>IF(R8=0,0,R18/R8*100)</f>
        <v>8.3800000000000008</v>
      </c>
      <c r="S19" s="22"/>
      <c r="T19" s="22"/>
      <c r="U19" s="22">
        <v>8.3800000000000008</v>
      </c>
      <c r="V19" s="23"/>
      <c r="W19" s="21">
        <f>IF(W8=0,0,W18/W8*100)</f>
        <v>7.5399999999999991</v>
      </c>
      <c r="X19" s="22"/>
      <c r="Y19" s="22"/>
      <c r="Z19" s="22">
        <v>7.54</v>
      </c>
      <c r="AA19" s="23"/>
      <c r="AB19" s="21">
        <f>IF(AB8=0,0,AB18/AB8*100)</f>
        <v>7.5399999999999991</v>
      </c>
      <c r="AC19" s="22"/>
      <c r="AD19" s="22"/>
      <c r="AE19" s="22">
        <v>7.54</v>
      </c>
      <c r="AF19" s="23"/>
      <c r="AG19" s="21">
        <f>IF(AG8=0,0,AG18/AG8*100)</f>
        <v>7.5399999999999991</v>
      </c>
      <c r="AH19" s="22"/>
      <c r="AI19" s="22"/>
      <c r="AJ19" s="22">
        <v>7.54</v>
      </c>
      <c r="AK19" s="23"/>
      <c r="AL19" s="21">
        <f>IF(AL8=0,0,AL18/AL8*100)</f>
        <v>6.8499999999999988</v>
      </c>
      <c r="AM19" s="22"/>
      <c r="AN19" s="22"/>
      <c r="AO19" s="22">
        <v>6.85</v>
      </c>
      <c r="AP19" s="23"/>
      <c r="AQ19" s="21">
        <f>IF(AQ8=0,0,AQ18/AQ8*100)</f>
        <v>6.8499999999999988</v>
      </c>
      <c r="AR19" s="22"/>
      <c r="AS19" s="22"/>
      <c r="AT19" s="22">
        <v>6.85</v>
      </c>
      <c r="AU19" s="23"/>
      <c r="AV19" s="21">
        <f>IF(AV8=0,0,AV18/AV8*100)</f>
        <v>6.8500000000000005</v>
      </c>
      <c r="AW19" s="22"/>
      <c r="AX19" s="22"/>
      <c r="AY19" s="22">
        <v>6.85</v>
      </c>
      <c r="AZ19" s="23"/>
      <c r="BA19" s="21">
        <f>IF(BA8=0,0,BA18/BA8*100)</f>
        <v>0</v>
      </c>
      <c r="BB19" s="22"/>
      <c r="BC19" s="22"/>
      <c r="BD19" s="22"/>
      <c r="BE19" s="23"/>
      <c r="BF19" s="21">
        <f>IF(BF8=0,0,BF18/BF8*100)</f>
        <v>0</v>
      </c>
      <c r="BG19" s="22"/>
      <c r="BH19" s="22"/>
      <c r="BI19" s="22"/>
      <c r="BJ19" s="23"/>
      <c r="BK19" s="21">
        <f>IF(BK8=0,0,BK18/BK8*100)</f>
        <v>0</v>
      </c>
      <c r="BL19" s="22"/>
      <c r="BM19" s="22"/>
      <c r="BN19" s="22"/>
      <c r="BO19" s="23"/>
    </row>
    <row r="20" spans="1:67" s="1" customFormat="1" ht="47.25">
      <c r="A20" s="11" t="s">
        <v>6</v>
      </c>
      <c r="B20" s="56" t="s">
        <v>39</v>
      </c>
      <c r="C20" s="21">
        <f>SUM(D20:G20)</f>
        <v>0</v>
      </c>
      <c r="D20" s="22"/>
      <c r="E20" s="22"/>
      <c r="F20" s="22"/>
      <c r="G20" s="23"/>
      <c r="H20" s="21">
        <f>SUM(I20:L20)</f>
        <v>0</v>
      </c>
      <c r="I20" s="22"/>
      <c r="J20" s="22"/>
      <c r="K20" s="22"/>
      <c r="L20" s="23"/>
      <c r="M20" s="21">
        <f>SUM(N20:Q20)</f>
        <v>0</v>
      </c>
      <c r="N20" s="22"/>
      <c r="O20" s="22"/>
      <c r="P20" s="22"/>
      <c r="Q20" s="23"/>
      <c r="R20" s="21">
        <f>SUM(S20:V20)</f>
        <v>0</v>
      </c>
      <c r="S20" s="22"/>
      <c r="T20" s="22"/>
      <c r="U20" s="22"/>
      <c r="V20" s="23"/>
      <c r="W20" s="21">
        <f>SUM(X20:AA20)</f>
        <v>0</v>
      </c>
      <c r="X20" s="22"/>
      <c r="Y20" s="22"/>
      <c r="Z20" s="22"/>
      <c r="AA20" s="23"/>
      <c r="AB20" s="21">
        <f>SUM(AC20:AF20)</f>
        <v>0</v>
      </c>
      <c r="AC20" s="22"/>
      <c r="AD20" s="22"/>
      <c r="AE20" s="22"/>
      <c r="AF20" s="23"/>
      <c r="AG20" s="21">
        <f>SUM(AH20:AK20)</f>
        <v>0</v>
      </c>
      <c r="AH20" s="22"/>
      <c r="AI20" s="22"/>
      <c r="AJ20" s="22"/>
      <c r="AK20" s="23"/>
      <c r="AL20" s="21">
        <f>SUM(AM20:AP20)</f>
        <v>0</v>
      </c>
      <c r="AM20" s="22"/>
      <c r="AN20" s="22"/>
      <c r="AO20" s="22"/>
      <c r="AP20" s="23"/>
      <c r="AQ20" s="21">
        <f>SUM(AR20:AU20)</f>
        <v>0</v>
      </c>
      <c r="AR20" s="22"/>
      <c r="AS20" s="22"/>
      <c r="AT20" s="22"/>
      <c r="AU20" s="23"/>
      <c r="AV20" s="21">
        <f>SUM(AW20:AZ20)</f>
        <v>0</v>
      </c>
      <c r="AW20" s="22"/>
      <c r="AX20" s="22"/>
      <c r="AY20" s="22"/>
      <c r="AZ20" s="23"/>
      <c r="BA20" s="21">
        <f>SUM(BB20:BE20)</f>
        <v>0</v>
      </c>
      <c r="BB20" s="22"/>
      <c r="BC20" s="22"/>
      <c r="BD20" s="22"/>
      <c r="BE20" s="23"/>
      <c r="BF20" s="21">
        <f>SUM(BG20:BJ20)</f>
        <v>0</v>
      </c>
      <c r="BG20" s="22"/>
      <c r="BH20" s="22"/>
      <c r="BI20" s="22"/>
      <c r="BJ20" s="23"/>
      <c r="BK20" s="21">
        <f>SUM(BL20:BO20)</f>
        <v>0</v>
      </c>
      <c r="BL20" s="22"/>
      <c r="BM20" s="22"/>
      <c r="BN20" s="22"/>
      <c r="BO20" s="23"/>
    </row>
    <row r="21" spans="1:67" s="1" customFormat="1" ht="15.75">
      <c r="A21" s="11" t="s">
        <v>7</v>
      </c>
      <c r="B21" s="56" t="s">
        <v>25</v>
      </c>
      <c r="C21" s="21">
        <f>SUM(D21:G21)</f>
        <v>6.3034559999999997</v>
      </c>
      <c r="D21" s="59">
        <f>D22+D23+D24</f>
        <v>0</v>
      </c>
      <c r="E21" s="59">
        <f>E22+E23+E24</f>
        <v>0</v>
      </c>
      <c r="F21" s="59">
        <f>F22+F23+F24</f>
        <v>6.2394999999999996</v>
      </c>
      <c r="G21" s="60">
        <f>G8-G18-G20</f>
        <v>6.3956000000000124E-2</v>
      </c>
      <c r="H21" s="21">
        <f>SUM(I21:L21)</f>
        <v>2.9629908</v>
      </c>
      <c r="I21" s="59">
        <f>I22+I23+I24</f>
        <v>0</v>
      </c>
      <c r="J21" s="59">
        <f>J22+J23+J24</f>
        <v>0</v>
      </c>
      <c r="K21" s="59">
        <f>K22+K23+K24</f>
        <v>3.0500660000000002</v>
      </c>
      <c r="L21" s="60">
        <f>L8-L18-L20</f>
        <v>-8.707520000000013E-2</v>
      </c>
      <c r="M21" s="21">
        <f>SUM(N21:Q21)</f>
        <v>2.8988567999999999</v>
      </c>
      <c r="N21" s="59">
        <f>N22+N23+N24</f>
        <v>0</v>
      </c>
      <c r="O21" s="59">
        <f>O22+O23+O24</f>
        <v>0</v>
      </c>
      <c r="P21" s="59">
        <f>P22+P23+P24</f>
        <v>2.196809</v>
      </c>
      <c r="Q21" s="60">
        <f>Q8-Q18-Q20</f>
        <v>0.70204779999999989</v>
      </c>
      <c r="R21" s="21">
        <f>SUM(S21:V21)</f>
        <v>5.8627637999999997</v>
      </c>
      <c r="S21" s="59">
        <f>S22+S23+S24</f>
        <v>0</v>
      </c>
      <c r="T21" s="59">
        <f>T22+T23+T24</f>
        <v>0</v>
      </c>
      <c r="U21" s="59">
        <f>U22+U23+U24</f>
        <v>6.046875</v>
      </c>
      <c r="V21" s="60">
        <f>V8-V18-V20</f>
        <v>-0.18411120000000025</v>
      </c>
      <c r="W21" s="21">
        <f>SUM(X21:AA21)</f>
        <v>3.2434968</v>
      </c>
      <c r="X21" s="59">
        <f>X22+X23+X24</f>
        <v>0</v>
      </c>
      <c r="Y21" s="59">
        <f>Y22+Y23+Y24</f>
        <v>0</v>
      </c>
      <c r="Z21" s="59">
        <f>Z22+Z23+Z24</f>
        <v>3.2435</v>
      </c>
      <c r="AA21" s="60">
        <f>AA8-AA18-AA20</f>
        <v>-3.2000000000920181E-6</v>
      </c>
      <c r="AB21" s="21">
        <f>SUM(AC21:AF21)</f>
        <v>3.1177511999999998</v>
      </c>
      <c r="AC21" s="59">
        <f>AC22+AC23+AC24</f>
        <v>0</v>
      </c>
      <c r="AD21" s="59">
        <f>AD22+AD23+AD24</f>
        <v>0</v>
      </c>
      <c r="AE21" s="59">
        <f>AE22+AE23+AE24</f>
        <v>3.1177999999999999</v>
      </c>
      <c r="AF21" s="60">
        <f>AF8-AF18-AF20</f>
        <v>-4.8800000000071009E-5</v>
      </c>
      <c r="AG21" s="21">
        <f>SUM(AH21:AK21)</f>
        <v>6.3612479999999998</v>
      </c>
      <c r="AH21" s="59">
        <f>AH22+AH23+AH24</f>
        <v>0</v>
      </c>
      <c r="AI21" s="59">
        <f>AI22+AI23+AI24</f>
        <v>0</v>
      </c>
      <c r="AJ21" s="59">
        <f>AJ22+AJ23+AJ24</f>
        <v>6.3611999999999993</v>
      </c>
      <c r="AK21" s="60">
        <f>AK8-AK18-AK20</f>
        <v>4.8000000000492093E-5</v>
      </c>
      <c r="AL21" s="21">
        <f>SUM(AM21:AP21)</f>
        <v>3.5955900000000001</v>
      </c>
      <c r="AM21" s="59">
        <f>AM22+AM23+AM24</f>
        <v>0</v>
      </c>
      <c r="AN21" s="59">
        <f>AN22+AN23+AN24</f>
        <v>0</v>
      </c>
      <c r="AO21" s="59">
        <f>AO22+AO23+AO24</f>
        <v>3.5956000000000001</v>
      </c>
      <c r="AP21" s="60">
        <f>AP8-AP18-AP20</f>
        <v>-1.0000000000065512E-5</v>
      </c>
      <c r="AQ21" s="21">
        <f>SUM(AR21:AU21)</f>
        <v>3.454002</v>
      </c>
      <c r="AR21" s="59">
        <f>AR22+AR23+AR24</f>
        <v>0</v>
      </c>
      <c r="AS21" s="59">
        <f>AS22+AS23+AS24</f>
        <v>0</v>
      </c>
      <c r="AT21" s="59">
        <f>AT22+AT23+AT24</f>
        <v>3.4540000000000002</v>
      </c>
      <c r="AU21" s="60">
        <f>AU8-AU18-AU20</f>
        <v>1.9999999998354667E-6</v>
      </c>
      <c r="AV21" s="21">
        <f>SUM(AW21:AZ21)</f>
        <v>7.0495919999999996</v>
      </c>
      <c r="AW21" s="59">
        <f>AW22+AW23+AW24</f>
        <v>0</v>
      </c>
      <c r="AX21" s="59">
        <f>AX22+AX23+AX24</f>
        <v>0</v>
      </c>
      <c r="AY21" s="59">
        <f>AY22+AY23+AY24</f>
        <v>7.0495999999999999</v>
      </c>
      <c r="AZ21" s="60">
        <f>AZ8-AZ18-AZ20</f>
        <v>-8.0000000002300453E-6</v>
      </c>
      <c r="BA21" s="21">
        <f>SUM(BB21:BE21)</f>
        <v>0</v>
      </c>
      <c r="BB21" s="59">
        <f>BB22+BB23+BB24</f>
        <v>0</v>
      </c>
      <c r="BC21" s="59">
        <f>BC22+BC23+BC24</f>
        <v>0</v>
      </c>
      <c r="BD21" s="59">
        <f>BD22+BD23+BD24</f>
        <v>0</v>
      </c>
      <c r="BE21" s="60">
        <f>BE8-BE18-BE20</f>
        <v>0</v>
      </c>
      <c r="BF21" s="21">
        <f>SUM(BG21:BJ21)</f>
        <v>0</v>
      </c>
      <c r="BG21" s="59">
        <f>BG22+BG23+BG24</f>
        <v>0</v>
      </c>
      <c r="BH21" s="59">
        <f>BH22+BH23+BH24</f>
        <v>0</v>
      </c>
      <c r="BI21" s="59">
        <f>BI22+BI23+BI24</f>
        <v>0</v>
      </c>
      <c r="BJ21" s="60">
        <f>BJ8-BJ18-BJ20</f>
        <v>0</v>
      </c>
      <c r="BK21" s="21">
        <f>SUM(BL21:BO21)</f>
        <v>0</v>
      </c>
      <c r="BL21" s="59">
        <f>BL22+BL23+BL24</f>
        <v>0</v>
      </c>
      <c r="BM21" s="59">
        <f>BM22+BM23+BM24</f>
        <v>0</v>
      </c>
      <c r="BN21" s="59">
        <f>BN22+BN23+BN24</f>
        <v>0</v>
      </c>
      <c r="BO21" s="60">
        <f>BO8-BO18-BO20</f>
        <v>0</v>
      </c>
    </row>
    <row r="22" spans="1:67" s="1" customFormat="1" ht="24.2" customHeight="1">
      <c r="A22" s="11" t="s">
        <v>36</v>
      </c>
      <c r="B22" s="56" t="s">
        <v>91</v>
      </c>
      <c r="C22" s="21">
        <f>SUM(D22:G22)</f>
        <v>1.88</v>
      </c>
      <c r="D22" s="22"/>
      <c r="E22" s="22"/>
      <c r="F22" s="137">
        <v>1.88</v>
      </c>
      <c r="G22" s="138"/>
      <c r="H22" s="21">
        <f>SUM(I22:L22)</f>
        <v>1.031325</v>
      </c>
      <c r="I22" s="22"/>
      <c r="J22" s="22"/>
      <c r="K22" s="22">
        <v>1.031325</v>
      </c>
      <c r="L22" s="23"/>
      <c r="M22" s="21">
        <f>SUM(N22:Q22)</f>
        <v>1.1651990000000001</v>
      </c>
      <c r="N22" s="22"/>
      <c r="O22" s="22"/>
      <c r="P22" s="22">
        <v>1.1651990000000001</v>
      </c>
      <c r="Q22" s="23"/>
      <c r="R22" s="21">
        <f>SUM(S22:V22)</f>
        <v>2.1965240000000001</v>
      </c>
      <c r="S22" s="22"/>
      <c r="T22" s="22"/>
      <c r="U22" s="22">
        <v>2.1965240000000001</v>
      </c>
      <c r="V22" s="23"/>
      <c r="W22" s="21">
        <f>SUM(X22:AA22)</f>
        <v>0.98850000000000005</v>
      </c>
      <c r="X22" s="22"/>
      <c r="Y22" s="22"/>
      <c r="Z22" s="22">
        <v>0.98850000000000005</v>
      </c>
      <c r="AA22" s="23"/>
      <c r="AB22" s="21">
        <f>SUM(AC22:AF22)</f>
        <v>0.90300000000000002</v>
      </c>
      <c r="AC22" s="22"/>
      <c r="AD22" s="22"/>
      <c r="AE22" s="22">
        <v>0.90300000000000002</v>
      </c>
      <c r="AF22" s="23"/>
      <c r="AG22" s="21">
        <f>SUM(AH22:AK22)</f>
        <v>1.8915</v>
      </c>
      <c r="AH22" s="22"/>
      <c r="AI22" s="22"/>
      <c r="AJ22" s="22">
        <v>1.8915</v>
      </c>
      <c r="AK22" s="23"/>
      <c r="AL22" s="21">
        <f>SUM(AM22:AP22)</f>
        <v>1.1780999999999999</v>
      </c>
      <c r="AM22" s="22"/>
      <c r="AN22" s="22"/>
      <c r="AO22" s="22">
        <v>1.1780999999999999</v>
      </c>
      <c r="AP22" s="23"/>
      <c r="AQ22" s="21">
        <f>SUM(AR22:AU22)</f>
        <v>0.99199999999999999</v>
      </c>
      <c r="AR22" s="22"/>
      <c r="AS22" s="22"/>
      <c r="AT22" s="22">
        <v>0.99199999999999999</v>
      </c>
      <c r="AU22" s="23"/>
      <c r="AV22" s="21">
        <f>SUM(AW22:AZ22)</f>
        <v>2.1701000000000001</v>
      </c>
      <c r="AW22" s="22"/>
      <c r="AX22" s="22"/>
      <c r="AY22" s="22">
        <v>2.1701000000000001</v>
      </c>
      <c r="AZ22" s="23"/>
      <c r="BA22" s="21">
        <f>SUM(BB22:BE22)</f>
        <v>0</v>
      </c>
      <c r="BB22" s="22"/>
      <c r="BC22" s="22"/>
      <c r="BD22" s="22"/>
      <c r="BE22" s="23"/>
      <c r="BF22" s="21">
        <f>SUM(BG22:BJ22)</f>
        <v>0</v>
      </c>
      <c r="BG22" s="22"/>
      <c r="BH22" s="22"/>
      <c r="BI22" s="22"/>
      <c r="BJ22" s="23"/>
      <c r="BK22" s="21">
        <f>SUM(BL22:BO22)</f>
        <v>0</v>
      </c>
      <c r="BL22" s="22"/>
      <c r="BM22" s="22"/>
      <c r="BN22" s="22"/>
      <c r="BO22" s="23"/>
    </row>
    <row r="23" spans="1:67" s="1" customFormat="1" ht="31.5">
      <c r="A23" s="70" t="s">
        <v>37</v>
      </c>
      <c r="B23" s="56" t="s">
        <v>40</v>
      </c>
      <c r="C23" s="21">
        <f>SUM(D23:G23)</f>
        <v>4.3594999999999997</v>
      </c>
      <c r="D23" s="64"/>
      <c r="E23" s="64"/>
      <c r="F23" s="148">
        <v>4.3594999999999997</v>
      </c>
      <c r="G23" s="149"/>
      <c r="H23" s="21">
        <f>SUM(I23:L23)</f>
        <v>2.0187409999999999</v>
      </c>
      <c r="I23" s="64"/>
      <c r="J23" s="64"/>
      <c r="K23" s="64">
        <v>2.0187409999999999</v>
      </c>
      <c r="L23" s="71"/>
      <c r="M23" s="21">
        <f>SUM(N23:Q23)</f>
        <v>1.0316099999999999</v>
      </c>
      <c r="N23" s="64"/>
      <c r="O23" s="64"/>
      <c r="P23" s="64">
        <v>1.0316099999999999</v>
      </c>
      <c r="Q23" s="71"/>
      <c r="R23" s="21">
        <f>SUM(S23:V23)</f>
        <v>3.8503509999999999</v>
      </c>
      <c r="S23" s="64"/>
      <c r="T23" s="64"/>
      <c r="U23" s="64">
        <v>3.8503509999999999</v>
      </c>
      <c r="V23" s="71"/>
      <c r="W23" s="21">
        <f>SUM(X23:AA23)</f>
        <v>2.2549999999999999</v>
      </c>
      <c r="X23" s="64"/>
      <c r="Y23" s="64"/>
      <c r="Z23" s="64">
        <v>2.2549999999999999</v>
      </c>
      <c r="AA23" s="71"/>
      <c r="AB23" s="21">
        <f>SUM(AC23:AF23)</f>
        <v>2.2147999999999999</v>
      </c>
      <c r="AC23" s="64"/>
      <c r="AD23" s="64"/>
      <c r="AE23" s="64">
        <v>2.2147999999999999</v>
      </c>
      <c r="AF23" s="71"/>
      <c r="AG23" s="21">
        <f>SUM(AH23:AK23)</f>
        <v>4.4696999999999996</v>
      </c>
      <c r="AH23" s="64"/>
      <c r="AI23" s="64"/>
      <c r="AJ23" s="64">
        <v>4.4696999999999996</v>
      </c>
      <c r="AK23" s="71"/>
      <c r="AL23" s="21">
        <f>SUM(AM23:AP23)</f>
        <v>2.4175</v>
      </c>
      <c r="AM23" s="64"/>
      <c r="AN23" s="64"/>
      <c r="AO23" s="64">
        <v>2.4175</v>
      </c>
      <c r="AP23" s="71"/>
      <c r="AQ23" s="21">
        <f>SUM(AR23:AU23)</f>
        <v>2.4620000000000002</v>
      </c>
      <c r="AR23" s="64"/>
      <c r="AS23" s="64"/>
      <c r="AT23" s="64">
        <v>2.4620000000000002</v>
      </c>
      <c r="AU23" s="71"/>
      <c r="AV23" s="21">
        <f>SUM(AW23:AZ23)</f>
        <v>4.8795000000000002</v>
      </c>
      <c r="AW23" s="64"/>
      <c r="AX23" s="64"/>
      <c r="AY23" s="64">
        <v>4.8795000000000002</v>
      </c>
      <c r="AZ23" s="71"/>
      <c r="BA23" s="21">
        <f>SUM(BB23:BE23)</f>
        <v>0</v>
      </c>
      <c r="BB23" s="64"/>
      <c r="BC23" s="64"/>
      <c r="BD23" s="64"/>
      <c r="BE23" s="71"/>
      <c r="BF23" s="21">
        <f>SUM(BG23:BJ23)</f>
        <v>0</v>
      </c>
      <c r="BG23" s="64"/>
      <c r="BH23" s="64"/>
      <c r="BI23" s="64"/>
      <c r="BJ23" s="71"/>
      <c r="BK23" s="21">
        <f>SUM(BL23:BO23)</f>
        <v>0</v>
      </c>
      <c r="BL23" s="64"/>
      <c r="BM23" s="64"/>
      <c r="BN23" s="64"/>
      <c r="BO23" s="71"/>
    </row>
    <row r="24" spans="1:67" s="1" customFormat="1" ht="32.25" thickBot="1">
      <c r="A24" s="72" t="s">
        <v>41</v>
      </c>
      <c r="B24" s="73" t="s">
        <v>59</v>
      </c>
      <c r="C24" s="74">
        <f>SUM(D24:G24)</f>
        <v>0</v>
      </c>
      <c r="D24" s="75"/>
      <c r="E24" s="75"/>
      <c r="F24" s="75"/>
      <c r="G24" s="76"/>
      <c r="H24" s="74">
        <f>SUM(I24:L24)</f>
        <v>0</v>
      </c>
      <c r="I24" s="75"/>
      <c r="J24" s="75"/>
      <c r="K24" s="75"/>
      <c r="L24" s="76"/>
      <c r="M24" s="74">
        <f>SUM(N24:Q24)</f>
        <v>0</v>
      </c>
      <c r="N24" s="75"/>
      <c r="O24" s="75"/>
      <c r="P24" s="75"/>
      <c r="Q24" s="76"/>
      <c r="R24" s="74">
        <f>SUM(S24:V24)</f>
        <v>0</v>
      </c>
      <c r="S24" s="75"/>
      <c r="T24" s="75"/>
      <c r="U24" s="75"/>
      <c r="V24" s="76"/>
      <c r="W24" s="74">
        <f>SUM(X24:AA24)</f>
        <v>0</v>
      </c>
      <c r="X24" s="75"/>
      <c r="Y24" s="75"/>
      <c r="Z24" s="75"/>
      <c r="AA24" s="76"/>
      <c r="AB24" s="74">
        <f>SUM(AC24:AF24)</f>
        <v>0</v>
      </c>
      <c r="AC24" s="75"/>
      <c r="AD24" s="75"/>
      <c r="AE24" s="75"/>
      <c r="AF24" s="76"/>
      <c r="AG24" s="74">
        <f>SUM(AH24:AK24)</f>
        <v>0</v>
      </c>
      <c r="AH24" s="75"/>
      <c r="AI24" s="75"/>
      <c r="AJ24" s="75"/>
      <c r="AK24" s="76"/>
      <c r="AL24" s="74">
        <f>SUM(AM24:AP24)</f>
        <v>0</v>
      </c>
      <c r="AM24" s="75"/>
      <c r="AN24" s="75"/>
      <c r="AO24" s="75"/>
      <c r="AP24" s="76"/>
      <c r="AQ24" s="74">
        <f>SUM(AR24:AU24)</f>
        <v>0</v>
      </c>
      <c r="AR24" s="75"/>
      <c r="AS24" s="75"/>
      <c r="AT24" s="75"/>
      <c r="AU24" s="76"/>
      <c r="AV24" s="74">
        <f>SUM(AW24:AZ24)</f>
        <v>0</v>
      </c>
      <c r="AW24" s="75"/>
      <c r="AX24" s="75"/>
      <c r="AY24" s="75"/>
      <c r="AZ24" s="76"/>
      <c r="BA24" s="74">
        <f>SUM(BB24:BE24)</f>
        <v>0</v>
      </c>
      <c r="BB24" s="75"/>
      <c r="BC24" s="75"/>
      <c r="BD24" s="75"/>
      <c r="BE24" s="76"/>
      <c r="BF24" s="74">
        <f>SUM(BG24:BJ24)</f>
        <v>0</v>
      </c>
      <c r="BG24" s="75"/>
      <c r="BH24" s="75"/>
      <c r="BI24" s="75"/>
      <c r="BJ24" s="76"/>
      <c r="BK24" s="74">
        <f>SUM(BL24:BO24)</f>
        <v>0</v>
      </c>
      <c r="BL24" s="75"/>
      <c r="BM24" s="75"/>
      <c r="BN24" s="75"/>
      <c r="BO24" s="76"/>
    </row>
    <row r="25" spans="1:67" s="3" customFormat="1" ht="16.5" thickBot="1">
      <c r="A25" s="77"/>
      <c r="B25" s="78" t="s">
        <v>42</v>
      </c>
      <c r="C25" s="79"/>
      <c r="D25" s="80">
        <f>D8-D18-D20-D22-D23-D24-E11-F11-G11</f>
        <v>0</v>
      </c>
      <c r="E25" s="80">
        <f>E8-E18-E20-E22-E23-E24-F12-G12</f>
        <v>0</v>
      </c>
      <c r="F25" s="80">
        <f>F8-F18-F20-F22-F23-F24-G13</f>
        <v>0</v>
      </c>
      <c r="G25" s="81">
        <f>G8-G18-G20-G22-G23-G24</f>
        <v>6.3956000000000124E-2</v>
      </c>
      <c r="H25" s="79"/>
      <c r="I25" s="80">
        <f>I8-I18-I20-I22-I23-I24-J11-K11-L11</f>
        <v>0</v>
      </c>
      <c r="J25" s="80">
        <f>J8-J18-J20-J22-J23-J24-K12-L12</f>
        <v>0</v>
      </c>
      <c r="K25" s="80">
        <f>K8-K18-K20-K22-K23-K24-L13</f>
        <v>2.2204460492503131E-16</v>
      </c>
      <c r="L25" s="81">
        <f>L8-L18-L20-L22-L23-L24</f>
        <v>-8.707520000000013E-2</v>
      </c>
      <c r="M25" s="79"/>
      <c r="N25" s="80">
        <f>N8-N18-N20-N22-N23-N24-O11-P11-Q11</f>
        <v>0</v>
      </c>
      <c r="O25" s="80">
        <f>O8-O18-O20-O22-O23-O24-P12-Q12</f>
        <v>0</v>
      </c>
      <c r="P25" s="80">
        <f>P8-P18-P20-P22-P23-P24-Q13</f>
        <v>0</v>
      </c>
      <c r="Q25" s="81">
        <f>Q8-Q18-Q20-Q22-Q23-Q24</f>
        <v>0.70204779999999989</v>
      </c>
      <c r="R25" s="79"/>
      <c r="S25" s="80">
        <f>S8-S18-S20-S22-S23-S24-T11-U11-V11</f>
        <v>0</v>
      </c>
      <c r="T25" s="80">
        <f>T8-T18-T20-T22-T23-T24-U12-V12</f>
        <v>0</v>
      </c>
      <c r="U25" s="80">
        <f>U8-U18-U20-U22-U23-U24-V13</f>
        <v>0</v>
      </c>
      <c r="V25" s="81">
        <f>V8-V18-V20-V22-V23-V24</f>
        <v>-0.18411120000000025</v>
      </c>
      <c r="W25" s="79"/>
      <c r="X25" s="80">
        <f>X8-X18-X20-X22-X23-X24-Y11-Z11-AA11</f>
        <v>0</v>
      </c>
      <c r="Y25" s="80">
        <f>Y8-Y18-Y20-Y22-Y23-Y24-Z12-AA12</f>
        <v>0</v>
      </c>
      <c r="Z25" s="80">
        <f>Z8-Z18-Z20-Z22-Z23-Z24-AA13</f>
        <v>0</v>
      </c>
      <c r="AA25" s="81">
        <f>AA8-AA18-AA20-AA22-AA23-AA24</f>
        <v>-3.2000000000920181E-6</v>
      </c>
      <c r="AB25" s="79"/>
      <c r="AC25" s="80">
        <f>AC8-AC18-AC20-AC22-AC23-AC24-AD11-AE11-AF11</f>
        <v>0</v>
      </c>
      <c r="AD25" s="80">
        <f>AD8-AD18-AD20-AD22-AD23-AD24-AE12-AF12</f>
        <v>0</v>
      </c>
      <c r="AE25" s="80">
        <f>AE8-AE18-AE20-AE22-AE23-AE24-AF13</f>
        <v>0</v>
      </c>
      <c r="AF25" s="81">
        <f>AF8-AF18-AF20-AF22-AF23-AF24</f>
        <v>-4.8800000000071009E-5</v>
      </c>
      <c r="AG25" s="79"/>
      <c r="AH25" s="80">
        <f>AH8-AH18-AH20-AH22-AH23-AH24-AI11-AJ11-AK11</f>
        <v>0</v>
      </c>
      <c r="AI25" s="80">
        <f>AI8-AI18-AI20-AI22-AI23-AI24-AJ12-AK12</f>
        <v>0</v>
      </c>
      <c r="AJ25" s="80">
        <f>AJ8-AJ18-AJ20-AJ22-AJ23-AJ24-AK13</f>
        <v>0</v>
      </c>
      <c r="AK25" s="81">
        <f>AK8-AK18-AK20-AK22-AK23-AK24</f>
        <v>4.8000000000492093E-5</v>
      </c>
      <c r="AL25" s="79"/>
      <c r="AM25" s="80">
        <f>AM8-AM18-AM20-AM22-AM23-AM24-AN11-AO11-AP11</f>
        <v>0</v>
      </c>
      <c r="AN25" s="80">
        <f>AN8-AN18-AN20-AN22-AN23-AN24-AO12-AP12</f>
        <v>0</v>
      </c>
      <c r="AO25" s="80">
        <f>AO8-AO18-AO20-AO22-AO23-AO24-AP13</f>
        <v>0</v>
      </c>
      <c r="AP25" s="81">
        <f>AP8-AP18-AP20-AP22-AP23-AP24</f>
        <v>-1.0000000000065512E-5</v>
      </c>
      <c r="AQ25" s="79"/>
      <c r="AR25" s="80">
        <f>AR8-AR18-AR20-AR22-AR23-AR24-AS11-AT11-AU11</f>
        <v>0</v>
      </c>
      <c r="AS25" s="80">
        <f>AS8-AS18-AS20-AS22-AS23-AS24-AT12-AU12</f>
        <v>0</v>
      </c>
      <c r="AT25" s="80">
        <f>AT8-AT18-AT20-AT22-AT23-AT24-AU13</f>
        <v>0</v>
      </c>
      <c r="AU25" s="81">
        <f>AU8-AU18-AU20-AU22-AU23-AU24</f>
        <v>1.9999999998354667E-6</v>
      </c>
      <c r="AV25" s="79"/>
      <c r="AW25" s="80">
        <f>AW8-AW18-AW20-AW22-AW23-AW24-AX11-AY11-AZ11</f>
        <v>0</v>
      </c>
      <c r="AX25" s="80">
        <f>AX8-AX18-AX20-AX22-AX23-AX24-AY12-AZ12</f>
        <v>0</v>
      </c>
      <c r="AY25" s="80">
        <f>AY8-AY18-AY20-AY22-AY23-AY24-AZ13</f>
        <v>-8.8817841970012523E-16</v>
      </c>
      <c r="AZ25" s="81">
        <f>AZ8-AZ18-AZ20-AZ22-AZ23-AZ24</f>
        <v>-8.0000000002300453E-6</v>
      </c>
      <c r="BA25" s="79"/>
      <c r="BB25" s="80">
        <f>BB8-BB18-BB20-BB22-BB23-BB24-BC11-BD11-BE11</f>
        <v>0</v>
      </c>
      <c r="BC25" s="80">
        <f>BC8-BC18-BC20-BC22-BC23-BC24-BD12-BE12</f>
        <v>0</v>
      </c>
      <c r="BD25" s="80">
        <f>BD8-BD18-BD20-BD22-BD23-BD24-BE13</f>
        <v>0</v>
      </c>
      <c r="BE25" s="81">
        <f>BE8-BE18-BE20-BE22-BE23-BE24</f>
        <v>0</v>
      </c>
      <c r="BF25" s="79"/>
      <c r="BG25" s="80">
        <f>BG8-BG18-BG20-BG22-BG23-BG24-BH11-BI11-BJ11</f>
        <v>0</v>
      </c>
      <c r="BH25" s="80">
        <f>BH8-BH18-BH20-BH22-BH23-BH24-BI12-BJ12</f>
        <v>0</v>
      </c>
      <c r="BI25" s="80">
        <f>BI8-BI18-BI20-BI22-BI23-BI24-BJ13</f>
        <v>0</v>
      </c>
      <c r="BJ25" s="81">
        <f>BJ8-BJ18-BJ20-BJ22-BJ23-BJ24</f>
        <v>0</v>
      </c>
      <c r="BK25" s="79"/>
      <c r="BL25" s="80">
        <f>BL8-BL18-BL20-BL22-BL23-BL24-BM11-BN11-BO11</f>
        <v>0</v>
      </c>
      <c r="BM25" s="80">
        <f>BM8-BM18-BM20-BM22-BM23-BM24-BN12-BO12</f>
        <v>0</v>
      </c>
      <c r="BN25" s="80">
        <f>BN8-BN18-BN20-BN22-BN23-BN24-BO13</f>
        <v>0</v>
      </c>
      <c r="BO25" s="81">
        <f>BO8-BO18-BO20-BO22-BO23-BO24</f>
        <v>0</v>
      </c>
    </row>
    <row r="26" spans="1:67" s="3" customFormat="1" ht="15.75">
      <c r="A26" s="82"/>
      <c r="B26" s="83"/>
      <c r="C26" s="84"/>
      <c r="D26" s="85"/>
      <c r="E26" s="85"/>
      <c r="F26" s="85"/>
      <c r="G26" s="85"/>
      <c r="H26" s="84"/>
      <c r="I26" s="85"/>
      <c r="J26" s="85"/>
      <c r="K26" s="85"/>
      <c r="L26" s="85"/>
      <c r="M26" s="84"/>
      <c r="N26" s="85"/>
      <c r="O26" s="85"/>
      <c r="P26" s="85"/>
      <c r="Q26" s="85"/>
      <c r="R26" s="84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4"/>
      <c r="AM26" s="85"/>
      <c r="AN26" s="85"/>
      <c r="AO26" s="85"/>
      <c r="AP26" s="85"/>
      <c r="AQ26" s="84"/>
      <c r="AR26" s="85"/>
      <c r="AS26" s="85"/>
      <c r="AT26" s="85"/>
      <c r="AU26" s="85"/>
      <c r="AV26" s="84"/>
      <c r="AW26" s="85"/>
      <c r="AX26" s="85"/>
      <c r="AY26" s="85"/>
      <c r="AZ26" s="85"/>
      <c r="BA26" s="84"/>
      <c r="BB26" s="85"/>
      <c r="BC26" s="85"/>
      <c r="BD26" s="85"/>
      <c r="BE26" s="85"/>
      <c r="BF26" s="84"/>
      <c r="BG26" s="85"/>
      <c r="BH26" s="85"/>
      <c r="BI26" s="85"/>
      <c r="BJ26" s="85"/>
      <c r="BK26" s="84"/>
      <c r="BL26" s="85"/>
      <c r="BM26" s="85"/>
      <c r="BN26" s="85"/>
      <c r="BO26" s="85"/>
    </row>
    <row r="27" spans="1:67" s="1" customFormat="1" ht="15.75">
      <c r="B27" s="1" t="s">
        <v>29</v>
      </c>
    </row>
    <row r="28" spans="1:67" s="1" customFormat="1" ht="15.75"/>
    <row r="29" spans="1:67" s="1" customFormat="1" ht="16.5" thickBot="1">
      <c r="B29" s="86" t="s">
        <v>62</v>
      </c>
    </row>
    <row r="30" spans="1:67" s="1" customFormat="1" ht="31.5">
      <c r="A30" s="9" t="s">
        <v>8</v>
      </c>
      <c r="B30" s="10" t="s">
        <v>60</v>
      </c>
      <c r="C30" s="87" t="s">
        <v>3</v>
      </c>
      <c r="D30" s="87" t="s">
        <v>10</v>
      </c>
      <c r="E30" s="87" t="s">
        <v>11</v>
      </c>
      <c r="F30" s="87" t="s">
        <v>12</v>
      </c>
      <c r="G30" s="88" t="s">
        <v>13</v>
      </c>
      <c r="H30" s="87" t="s">
        <v>3</v>
      </c>
      <c r="I30" s="87" t="s">
        <v>10</v>
      </c>
      <c r="J30" s="87" t="s">
        <v>11</v>
      </c>
      <c r="K30" s="87" t="s">
        <v>12</v>
      </c>
      <c r="L30" s="88" t="s">
        <v>13</v>
      </c>
      <c r="M30" s="87" t="s">
        <v>3</v>
      </c>
      <c r="N30" s="87" t="s">
        <v>10</v>
      </c>
      <c r="O30" s="87" t="s">
        <v>11</v>
      </c>
      <c r="P30" s="87" t="s">
        <v>12</v>
      </c>
      <c r="Q30" s="88" t="s">
        <v>13</v>
      </c>
      <c r="R30" s="87" t="s">
        <v>3</v>
      </c>
      <c r="S30" s="87" t="s">
        <v>10</v>
      </c>
      <c r="T30" s="87" t="s">
        <v>11</v>
      </c>
      <c r="U30" s="87" t="s">
        <v>12</v>
      </c>
      <c r="V30" s="88" t="s">
        <v>13</v>
      </c>
      <c r="W30" s="87" t="s">
        <v>3</v>
      </c>
      <c r="X30" s="87" t="s">
        <v>10</v>
      </c>
      <c r="Y30" s="87" t="s">
        <v>11</v>
      </c>
      <c r="Z30" s="87" t="s">
        <v>12</v>
      </c>
      <c r="AA30" s="88" t="s">
        <v>13</v>
      </c>
      <c r="AB30" s="87" t="s">
        <v>3</v>
      </c>
      <c r="AC30" s="87" t="s">
        <v>10</v>
      </c>
      <c r="AD30" s="87" t="s">
        <v>11</v>
      </c>
      <c r="AE30" s="87" t="s">
        <v>12</v>
      </c>
      <c r="AF30" s="88" t="s">
        <v>13</v>
      </c>
      <c r="AG30" s="87" t="s">
        <v>3</v>
      </c>
      <c r="AH30" s="87" t="s">
        <v>10</v>
      </c>
      <c r="AI30" s="87" t="s">
        <v>11</v>
      </c>
      <c r="AJ30" s="87" t="s">
        <v>12</v>
      </c>
      <c r="AK30" s="88" t="s">
        <v>13</v>
      </c>
      <c r="AL30" s="87" t="s">
        <v>3</v>
      </c>
      <c r="AM30" s="87" t="s">
        <v>10</v>
      </c>
      <c r="AN30" s="87" t="s">
        <v>11</v>
      </c>
      <c r="AO30" s="87" t="s">
        <v>12</v>
      </c>
      <c r="AP30" s="88" t="s">
        <v>13</v>
      </c>
      <c r="AQ30" s="87" t="s">
        <v>3</v>
      </c>
      <c r="AR30" s="87" t="s">
        <v>10</v>
      </c>
      <c r="AS30" s="87" t="s">
        <v>11</v>
      </c>
      <c r="AT30" s="87" t="s">
        <v>12</v>
      </c>
      <c r="AU30" s="88" t="s">
        <v>13</v>
      </c>
      <c r="AV30" s="87" t="s">
        <v>3</v>
      </c>
      <c r="AW30" s="87" t="s">
        <v>10</v>
      </c>
      <c r="AX30" s="87" t="s">
        <v>11</v>
      </c>
      <c r="AY30" s="87" t="s">
        <v>12</v>
      </c>
      <c r="AZ30" s="88" t="s">
        <v>13</v>
      </c>
      <c r="BA30" s="87" t="s">
        <v>3</v>
      </c>
      <c r="BB30" s="87" t="s">
        <v>10</v>
      </c>
      <c r="BC30" s="87" t="s">
        <v>11</v>
      </c>
      <c r="BD30" s="87" t="s">
        <v>12</v>
      </c>
      <c r="BE30" s="88" t="s">
        <v>13</v>
      </c>
      <c r="BF30" s="87" t="s">
        <v>3</v>
      </c>
      <c r="BG30" s="87" t="s">
        <v>10</v>
      </c>
      <c r="BH30" s="87" t="s">
        <v>11</v>
      </c>
      <c r="BI30" s="87" t="s">
        <v>12</v>
      </c>
      <c r="BJ30" s="88" t="s">
        <v>13</v>
      </c>
      <c r="BK30" s="87" t="s">
        <v>3</v>
      </c>
      <c r="BL30" s="87" t="s">
        <v>10</v>
      </c>
      <c r="BM30" s="87" t="s">
        <v>11</v>
      </c>
      <c r="BN30" s="87" t="s">
        <v>12</v>
      </c>
      <c r="BO30" s="88" t="s">
        <v>13</v>
      </c>
    </row>
    <row r="31" spans="1:67" ht="15.75">
      <c r="A31" s="11"/>
      <c r="B31" s="12"/>
      <c r="C31" s="25">
        <f>SUM(D31:G31)</f>
        <v>0</v>
      </c>
      <c r="D31" s="17"/>
      <c r="E31" s="17"/>
      <c r="F31" s="17"/>
      <c r="G31" s="18"/>
      <c r="H31" s="25">
        <f>SUM(I31:L31)</f>
        <v>0</v>
      </c>
      <c r="I31" s="17"/>
      <c r="J31" s="17"/>
      <c r="K31" s="17"/>
      <c r="L31" s="18"/>
      <c r="M31" s="25">
        <f>SUM(N31:Q31)</f>
        <v>0</v>
      </c>
      <c r="N31" s="17"/>
      <c r="O31" s="17"/>
      <c r="P31" s="17"/>
      <c r="Q31" s="18"/>
      <c r="R31" s="25">
        <f>SUM(S31:V31)</f>
        <v>0</v>
      </c>
      <c r="S31" s="17"/>
      <c r="T31" s="17"/>
      <c r="U31" s="17"/>
      <c r="V31" s="18"/>
      <c r="W31" s="25">
        <f>SUM(X31:AA31)</f>
        <v>0</v>
      </c>
      <c r="X31" s="17"/>
      <c r="Y31" s="17"/>
      <c r="Z31" s="17"/>
      <c r="AA31" s="18"/>
      <c r="AB31" s="25">
        <f>SUM(AC31:AF31)</f>
        <v>0</v>
      </c>
      <c r="AC31" s="17"/>
      <c r="AD31" s="17"/>
      <c r="AE31" s="17"/>
      <c r="AF31" s="18"/>
      <c r="AG31" s="25">
        <f>SUM(AH31:AK31)</f>
        <v>0</v>
      </c>
      <c r="AH31" s="17"/>
      <c r="AI31" s="17"/>
      <c r="AJ31" s="17"/>
      <c r="AK31" s="18"/>
      <c r="AL31" s="25">
        <f>SUM(AM31:AP31)</f>
        <v>0</v>
      </c>
      <c r="AM31" s="17"/>
      <c r="AN31" s="17"/>
      <c r="AO31" s="17"/>
      <c r="AP31" s="18"/>
      <c r="AQ31" s="25">
        <f>SUM(AR31:AU31)</f>
        <v>0</v>
      </c>
      <c r="AR31" s="17"/>
      <c r="AS31" s="17"/>
      <c r="AT31" s="17"/>
      <c r="AU31" s="18"/>
      <c r="AV31" s="25">
        <f>SUM(AW31:AZ31)</f>
        <v>0</v>
      </c>
      <c r="AW31" s="17"/>
      <c r="AX31" s="17"/>
      <c r="AY31" s="17"/>
      <c r="AZ31" s="18"/>
      <c r="BA31" s="25">
        <f>SUM(BB31:BE31)</f>
        <v>0</v>
      </c>
      <c r="BB31" s="17"/>
      <c r="BC31" s="17"/>
      <c r="BD31" s="17"/>
      <c r="BE31" s="18"/>
      <c r="BF31" s="25">
        <f>SUM(BG31:BJ31)</f>
        <v>0</v>
      </c>
      <c r="BG31" s="17"/>
      <c r="BH31" s="17"/>
      <c r="BI31" s="17"/>
      <c r="BJ31" s="18"/>
      <c r="BK31" s="25">
        <f>SUM(BL31:BO31)</f>
        <v>0</v>
      </c>
      <c r="BL31" s="17"/>
      <c r="BM31" s="17"/>
      <c r="BN31" s="17"/>
      <c r="BO31" s="18"/>
    </row>
    <row r="32" spans="1:67" ht="15.75" customHeight="1">
      <c r="A32" s="11"/>
      <c r="B32" s="12"/>
      <c r="C32" s="25">
        <f>SUM(D32:G32)</f>
        <v>0</v>
      </c>
      <c r="D32" s="17"/>
      <c r="E32" s="17"/>
      <c r="F32" s="17"/>
      <c r="G32" s="18"/>
      <c r="H32" s="25">
        <f>SUM(I32:L32)</f>
        <v>0</v>
      </c>
      <c r="I32" s="17"/>
      <c r="J32" s="17"/>
      <c r="K32" s="17"/>
      <c r="L32" s="18"/>
      <c r="M32" s="25">
        <f>SUM(N32:Q32)</f>
        <v>0</v>
      </c>
      <c r="N32" s="17"/>
      <c r="O32" s="17"/>
      <c r="P32" s="17"/>
      <c r="Q32" s="18"/>
      <c r="R32" s="25">
        <f>SUM(S32:V32)</f>
        <v>0</v>
      </c>
      <c r="S32" s="17"/>
      <c r="T32" s="17"/>
      <c r="U32" s="17"/>
      <c r="V32" s="18"/>
      <c r="W32" s="25">
        <f>SUM(X32:AA32)</f>
        <v>0</v>
      </c>
      <c r="X32" s="17"/>
      <c r="Y32" s="17"/>
      <c r="Z32" s="17"/>
      <c r="AA32" s="18"/>
      <c r="AB32" s="25">
        <f>SUM(AC32:AF32)</f>
        <v>0</v>
      </c>
      <c r="AC32" s="17"/>
      <c r="AD32" s="17"/>
      <c r="AE32" s="17"/>
      <c r="AF32" s="18"/>
      <c r="AG32" s="25">
        <f>SUM(AH32:AK32)</f>
        <v>0</v>
      </c>
      <c r="AH32" s="17"/>
      <c r="AI32" s="17"/>
      <c r="AJ32" s="17"/>
      <c r="AK32" s="18"/>
      <c r="AL32" s="25">
        <f>SUM(AM32:AP32)</f>
        <v>0</v>
      </c>
      <c r="AM32" s="17"/>
      <c r="AN32" s="17"/>
      <c r="AO32" s="17"/>
      <c r="AP32" s="18"/>
      <c r="AQ32" s="25">
        <f>SUM(AR32:AU32)</f>
        <v>0</v>
      </c>
      <c r="AR32" s="17"/>
      <c r="AS32" s="17"/>
      <c r="AT32" s="17"/>
      <c r="AU32" s="18"/>
      <c r="AV32" s="25">
        <f>SUM(AW32:AZ32)</f>
        <v>0</v>
      </c>
      <c r="AW32" s="17"/>
      <c r="AX32" s="17"/>
      <c r="AY32" s="17"/>
      <c r="AZ32" s="18"/>
      <c r="BA32" s="25">
        <f>SUM(BB32:BE32)</f>
        <v>0</v>
      </c>
      <c r="BB32" s="17"/>
      <c r="BC32" s="17"/>
      <c r="BD32" s="17"/>
      <c r="BE32" s="18"/>
      <c r="BF32" s="25">
        <f>SUM(BG32:BJ32)</f>
        <v>0</v>
      </c>
      <c r="BG32" s="17"/>
      <c r="BH32" s="17"/>
      <c r="BI32" s="17"/>
      <c r="BJ32" s="18"/>
      <c r="BK32" s="25">
        <f>SUM(BL32:BO32)</f>
        <v>0</v>
      </c>
      <c r="BL32" s="17"/>
      <c r="BM32" s="17"/>
      <c r="BN32" s="17"/>
      <c r="BO32" s="18"/>
    </row>
    <row r="33" spans="1:67" ht="15.75" customHeight="1">
      <c r="A33" s="11"/>
      <c r="B33" s="12"/>
      <c r="C33" s="25">
        <f>SUM(D33:G33)</f>
        <v>0</v>
      </c>
      <c r="D33" s="17"/>
      <c r="E33" s="17"/>
      <c r="F33" s="17"/>
      <c r="G33" s="18"/>
      <c r="H33" s="25">
        <f>SUM(I33:L33)</f>
        <v>0</v>
      </c>
      <c r="I33" s="17"/>
      <c r="J33" s="17"/>
      <c r="K33" s="17"/>
      <c r="L33" s="18"/>
      <c r="M33" s="25">
        <f>SUM(N33:Q33)</f>
        <v>0</v>
      </c>
      <c r="N33" s="17"/>
      <c r="O33" s="17"/>
      <c r="P33" s="17"/>
      <c r="Q33" s="18"/>
      <c r="R33" s="25">
        <f>SUM(S33:V33)</f>
        <v>0</v>
      </c>
      <c r="S33" s="17"/>
      <c r="T33" s="17"/>
      <c r="U33" s="17"/>
      <c r="V33" s="18"/>
      <c r="W33" s="25">
        <f>SUM(X33:AA33)</f>
        <v>0</v>
      </c>
      <c r="X33" s="17"/>
      <c r="Y33" s="17"/>
      <c r="Z33" s="17"/>
      <c r="AA33" s="18"/>
      <c r="AB33" s="25">
        <f>SUM(AC33:AF33)</f>
        <v>0</v>
      </c>
      <c r="AC33" s="17"/>
      <c r="AD33" s="17"/>
      <c r="AE33" s="17"/>
      <c r="AF33" s="18"/>
      <c r="AG33" s="25">
        <f>SUM(AH33:AK33)</f>
        <v>0</v>
      </c>
      <c r="AH33" s="17"/>
      <c r="AI33" s="17"/>
      <c r="AJ33" s="17"/>
      <c r="AK33" s="18"/>
      <c r="AL33" s="25">
        <f>SUM(AM33:AP33)</f>
        <v>0</v>
      </c>
      <c r="AM33" s="17"/>
      <c r="AN33" s="17"/>
      <c r="AO33" s="17"/>
      <c r="AP33" s="18"/>
      <c r="AQ33" s="25">
        <f>SUM(AR33:AU33)</f>
        <v>0</v>
      </c>
      <c r="AR33" s="17"/>
      <c r="AS33" s="17"/>
      <c r="AT33" s="17"/>
      <c r="AU33" s="18"/>
      <c r="AV33" s="25">
        <f>SUM(AW33:AZ33)</f>
        <v>0</v>
      </c>
      <c r="AW33" s="17"/>
      <c r="AX33" s="17"/>
      <c r="AY33" s="17"/>
      <c r="AZ33" s="18"/>
      <c r="BA33" s="25">
        <f>SUM(BB33:BE33)</f>
        <v>0</v>
      </c>
      <c r="BB33" s="17"/>
      <c r="BC33" s="17"/>
      <c r="BD33" s="17"/>
      <c r="BE33" s="18"/>
      <c r="BF33" s="25">
        <f>SUM(BG33:BJ33)</f>
        <v>0</v>
      </c>
      <c r="BG33" s="17"/>
      <c r="BH33" s="17"/>
      <c r="BI33" s="17"/>
      <c r="BJ33" s="18"/>
      <c r="BK33" s="25">
        <f>SUM(BL33:BO33)</f>
        <v>0</v>
      </c>
      <c r="BL33" s="17"/>
      <c r="BM33" s="17"/>
      <c r="BN33" s="17"/>
      <c r="BO33" s="18"/>
    </row>
    <row r="34" spans="1:67" ht="13.5" thickBot="1">
      <c r="A34" s="158" t="s">
        <v>43</v>
      </c>
      <c r="B34" s="15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90"/>
      <c r="AQ34" s="89"/>
      <c r="AR34" s="89"/>
      <c r="AS34" s="89"/>
      <c r="AT34" s="89"/>
      <c r="AU34" s="90"/>
      <c r="AV34" s="89"/>
      <c r="AW34" s="89"/>
      <c r="AX34" s="89"/>
      <c r="AY34" s="89"/>
      <c r="AZ34" s="90"/>
      <c r="BA34" s="89"/>
      <c r="BB34" s="89"/>
      <c r="BC34" s="89"/>
      <c r="BD34" s="89"/>
      <c r="BE34" s="90"/>
      <c r="BF34" s="89"/>
      <c r="BG34" s="89"/>
      <c r="BH34" s="89"/>
      <c r="BI34" s="89"/>
      <c r="BJ34" s="90"/>
      <c r="BK34" s="89"/>
      <c r="BL34" s="89"/>
      <c r="BM34" s="89"/>
      <c r="BN34" s="89"/>
      <c r="BO34" s="90"/>
    </row>
    <row r="35" spans="1:67" ht="16.5" thickBot="1">
      <c r="A35" s="13"/>
      <c r="B35" s="14" t="s">
        <v>9</v>
      </c>
      <c r="C35" s="26">
        <f>SUM(C31:C33)</f>
        <v>0</v>
      </c>
      <c r="D35" s="26">
        <f>SUM(D31:D33)</f>
        <v>0</v>
      </c>
      <c r="E35" s="26">
        <f>SUM(E31:E33)</f>
        <v>0</v>
      </c>
      <c r="F35" s="26">
        <f>SUM(F31:F33)</f>
        <v>0</v>
      </c>
      <c r="G35" s="27">
        <f>SUM(G31:G33)</f>
        <v>0</v>
      </c>
      <c r="H35" s="26">
        <f t="shared" ref="H35:AU35" si="0">SUM(H31:H33)</f>
        <v>0</v>
      </c>
      <c r="I35" s="26">
        <f t="shared" si="0"/>
        <v>0</v>
      </c>
      <c r="J35" s="26">
        <f t="shared" si="0"/>
        <v>0</v>
      </c>
      <c r="K35" s="26">
        <f t="shared" si="0"/>
        <v>0</v>
      </c>
      <c r="L35" s="27">
        <f t="shared" si="0"/>
        <v>0</v>
      </c>
      <c r="M35" s="26">
        <f t="shared" si="0"/>
        <v>0</v>
      </c>
      <c r="N35" s="26">
        <f t="shared" si="0"/>
        <v>0</v>
      </c>
      <c r="O35" s="26">
        <f t="shared" si="0"/>
        <v>0</v>
      </c>
      <c r="P35" s="26">
        <f t="shared" si="0"/>
        <v>0</v>
      </c>
      <c r="Q35" s="27">
        <f t="shared" si="0"/>
        <v>0</v>
      </c>
      <c r="R35" s="26">
        <f t="shared" si="0"/>
        <v>0</v>
      </c>
      <c r="S35" s="26">
        <f t="shared" si="0"/>
        <v>0</v>
      </c>
      <c r="T35" s="26">
        <f t="shared" si="0"/>
        <v>0</v>
      </c>
      <c r="U35" s="26">
        <f t="shared" si="0"/>
        <v>0</v>
      </c>
      <c r="V35" s="27">
        <f t="shared" si="0"/>
        <v>0</v>
      </c>
      <c r="W35" s="26">
        <f t="shared" si="0"/>
        <v>0</v>
      </c>
      <c r="X35" s="26">
        <f t="shared" si="0"/>
        <v>0</v>
      </c>
      <c r="Y35" s="26">
        <f t="shared" si="0"/>
        <v>0</v>
      </c>
      <c r="Z35" s="26">
        <f t="shared" si="0"/>
        <v>0</v>
      </c>
      <c r="AA35" s="27">
        <f t="shared" si="0"/>
        <v>0</v>
      </c>
      <c r="AB35" s="26">
        <f t="shared" si="0"/>
        <v>0</v>
      </c>
      <c r="AC35" s="26">
        <f t="shared" si="0"/>
        <v>0</v>
      </c>
      <c r="AD35" s="26">
        <f t="shared" si="0"/>
        <v>0</v>
      </c>
      <c r="AE35" s="26">
        <f t="shared" si="0"/>
        <v>0</v>
      </c>
      <c r="AF35" s="27">
        <f t="shared" si="0"/>
        <v>0</v>
      </c>
      <c r="AG35" s="26">
        <f t="shared" si="0"/>
        <v>0</v>
      </c>
      <c r="AH35" s="26">
        <f t="shared" si="0"/>
        <v>0</v>
      </c>
      <c r="AI35" s="26">
        <f t="shared" si="0"/>
        <v>0</v>
      </c>
      <c r="AJ35" s="26">
        <f t="shared" si="0"/>
        <v>0</v>
      </c>
      <c r="AK35" s="27">
        <f t="shared" si="0"/>
        <v>0</v>
      </c>
      <c r="AL35" s="26">
        <f t="shared" si="0"/>
        <v>0</v>
      </c>
      <c r="AM35" s="26">
        <f t="shared" si="0"/>
        <v>0</v>
      </c>
      <c r="AN35" s="26">
        <f t="shared" si="0"/>
        <v>0</v>
      </c>
      <c r="AO35" s="26">
        <f t="shared" si="0"/>
        <v>0</v>
      </c>
      <c r="AP35" s="27">
        <f t="shared" si="0"/>
        <v>0</v>
      </c>
      <c r="AQ35" s="26">
        <f t="shared" si="0"/>
        <v>0</v>
      </c>
      <c r="AR35" s="26">
        <f t="shared" si="0"/>
        <v>0</v>
      </c>
      <c r="AS35" s="26">
        <f t="shared" si="0"/>
        <v>0</v>
      </c>
      <c r="AT35" s="26">
        <f t="shared" si="0"/>
        <v>0</v>
      </c>
      <c r="AU35" s="27">
        <f t="shared" si="0"/>
        <v>0</v>
      </c>
      <c r="AV35" s="26">
        <f>SUM(AV31:AV33)</f>
        <v>0</v>
      </c>
      <c r="AW35" s="26">
        <f>SUM(AW31:AW33)</f>
        <v>0</v>
      </c>
      <c r="AX35" s="26">
        <f>SUM(AX31:AX33)</f>
        <v>0</v>
      </c>
      <c r="AY35" s="26">
        <f>SUM(AY31:AY33)</f>
        <v>0</v>
      </c>
      <c r="AZ35" s="27">
        <f>SUM(AZ31:AZ33)</f>
        <v>0</v>
      </c>
      <c r="BA35" s="26">
        <f t="shared" ref="BA35:BJ35" si="1">SUM(BA31:BA33)</f>
        <v>0</v>
      </c>
      <c r="BB35" s="26">
        <f t="shared" si="1"/>
        <v>0</v>
      </c>
      <c r="BC35" s="26">
        <f t="shared" si="1"/>
        <v>0</v>
      </c>
      <c r="BD35" s="26">
        <f t="shared" si="1"/>
        <v>0</v>
      </c>
      <c r="BE35" s="27">
        <f t="shared" si="1"/>
        <v>0</v>
      </c>
      <c r="BF35" s="26">
        <f t="shared" si="1"/>
        <v>0</v>
      </c>
      <c r="BG35" s="26">
        <f t="shared" si="1"/>
        <v>0</v>
      </c>
      <c r="BH35" s="26">
        <f t="shared" si="1"/>
        <v>0</v>
      </c>
      <c r="BI35" s="26">
        <f t="shared" si="1"/>
        <v>0</v>
      </c>
      <c r="BJ35" s="27">
        <f t="shared" si="1"/>
        <v>0</v>
      </c>
      <c r="BK35" s="26">
        <f>SUM(BK31:BK33)</f>
        <v>0</v>
      </c>
      <c r="BL35" s="26">
        <f>SUM(BL31:BL33)</f>
        <v>0</v>
      </c>
      <c r="BM35" s="26">
        <f>SUM(BM31:BM33)</f>
        <v>0</v>
      </c>
      <c r="BN35" s="26">
        <f>SUM(BN31:BN33)</f>
        <v>0</v>
      </c>
      <c r="BO35" s="27">
        <f>SUM(BO31:BO33)</f>
        <v>0</v>
      </c>
    </row>
    <row r="37" spans="1:67" ht="16.5" thickBot="1">
      <c r="B37" s="8" t="s">
        <v>63</v>
      </c>
    </row>
    <row r="38" spans="1:67" ht="31.5">
      <c r="A38" s="9" t="s">
        <v>8</v>
      </c>
      <c r="B38" s="10" t="s">
        <v>60</v>
      </c>
      <c r="C38" s="87" t="s">
        <v>3</v>
      </c>
      <c r="D38" s="87" t="s">
        <v>10</v>
      </c>
      <c r="E38" s="87" t="s">
        <v>11</v>
      </c>
      <c r="F38" s="87" t="s">
        <v>12</v>
      </c>
      <c r="G38" s="88" t="s">
        <v>13</v>
      </c>
      <c r="H38" s="87" t="s">
        <v>3</v>
      </c>
      <c r="I38" s="87" t="s">
        <v>10</v>
      </c>
      <c r="J38" s="87" t="s">
        <v>11</v>
      </c>
      <c r="K38" s="87" t="s">
        <v>12</v>
      </c>
      <c r="L38" s="88" t="s">
        <v>13</v>
      </c>
      <c r="M38" s="87" t="s">
        <v>3</v>
      </c>
      <c r="N38" s="87" t="s">
        <v>10</v>
      </c>
      <c r="O38" s="87" t="s">
        <v>11</v>
      </c>
      <c r="P38" s="87" t="s">
        <v>12</v>
      </c>
      <c r="Q38" s="88" t="s">
        <v>13</v>
      </c>
      <c r="R38" s="87" t="s">
        <v>3</v>
      </c>
      <c r="S38" s="87" t="s">
        <v>10</v>
      </c>
      <c r="T38" s="87" t="s">
        <v>11</v>
      </c>
      <c r="U38" s="87" t="s">
        <v>12</v>
      </c>
      <c r="V38" s="88" t="s">
        <v>13</v>
      </c>
      <c r="W38" s="87" t="s">
        <v>3</v>
      </c>
      <c r="X38" s="87" t="s">
        <v>10</v>
      </c>
      <c r="Y38" s="87" t="s">
        <v>11</v>
      </c>
      <c r="Z38" s="87" t="s">
        <v>12</v>
      </c>
      <c r="AA38" s="88" t="s">
        <v>13</v>
      </c>
      <c r="AB38" s="87" t="s">
        <v>3</v>
      </c>
      <c r="AC38" s="87" t="s">
        <v>10</v>
      </c>
      <c r="AD38" s="87" t="s">
        <v>11</v>
      </c>
      <c r="AE38" s="87" t="s">
        <v>12</v>
      </c>
      <c r="AF38" s="88" t="s">
        <v>13</v>
      </c>
      <c r="AG38" s="87" t="s">
        <v>3</v>
      </c>
      <c r="AH38" s="87" t="s">
        <v>10</v>
      </c>
      <c r="AI38" s="87" t="s">
        <v>11</v>
      </c>
      <c r="AJ38" s="87" t="s">
        <v>12</v>
      </c>
      <c r="AK38" s="88" t="s">
        <v>13</v>
      </c>
      <c r="AL38" s="87" t="s">
        <v>3</v>
      </c>
      <c r="AM38" s="87" t="s">
        <v>10</v>
      </c>
      <c r="AN38" s="87" t="s">
        <v>11</v>
      </c>
      <c r="AO38" s="87" t="s">
        <v>12</v>
      </c>
      <c r="AP38" s="88" t="s">
        <v>13</v>
      </c>
      <c r="AQ38" s="87" t="s">
        <v>3</v>
      </c>
      <c r="AR38" s="87" t="s">
        <v>10</v>
      </c>
      <c r="AS38" s="87" t="s">
        <v>11</v>
      </c>
      <c r="AT38" s="87" t="s">
        <v>12</v>
      </c>
      <c r="AU38" s="88" t="s">
        <v>13</v>
      </c>
      <c r="AV38" s="87" t="s">
        <v>3</v>
      </c>
      <c r="AW38" s="87" t="s">
        <v>10</v>
      </c>
      <c r="AX38" s="87" t="s">
        <v>11</v>
      </c>
      <c r="AY38" s="87" t="s">
        <v>12</v>
      </c>
      <c r="AZ38" s="88" t="s">
        <v>13</v>
      </c>
      <c r="BA38" s="87" t="s">
        <v>3</v>
      </c>
      <c r="BB38" s="87" t="s">
        <v>10</v>
      </c>
      <c r="BC38" s="87" t="s">
        <v>11</v>
      </c>
      <c r="BD38" s="87" t="s">
        <v>12</v>
      </c>
      <c r="BE38" s="88" t="s">
        <v>13</v>
      </c>
      <c r="BF38" s="87" t="s">
        <v>3</v>
      </c>
      <c r="BG38" s="87" t="s">
        <v>10</v>
      </c>
      <c r="BH38" s="87" t="s">
        <v>11</v>
      </c>
      <c r="BI38" s="87" t="s">
        <v>12</v>
      </c>
      <c r="BJ38" s="88" t="s">
        <v>13</v>
      </c>
      <c r="BK38" s="87" t="s">
        <v>3</v>
      </c>
      <c r="BL38" s="87" t="s">
        <v>10</v>
      </c>
      <c r="BM38" s="87" t="s">
        <v>11</v>
      </c>
      <c r="BN38" s="87" t="s">
        <v>12</v>
      </c>
      <c r="BO38" s="88" t="s">
        <v>13</v>
      </c>
    </row>
    <row r="39" spans="1:67" ht="15.75">
      <c r="A39" s="11"/>
      <c r="B39" s="40"/>
      <c r="C39" s="25">
        <f>SUM(D39:G39)</f>
        <v>0</v>
      </c>
      <c r="D39" s="17"/>
      <c r="E39" s="17"/>
      <c r="F39" s="17"/>
      <c r="G39" s="18"/>
      <c r="H39" s="25">
        <f>SUM(I39:L39)</f>
        <v>0</v>
      </c>
      <c r="I39" s="17"/>
      <c r="J39" s="17"/>
      <c r="K39" s="17"/>
      <c r="L39" s="18"/>
      <c r="M39" s="25">
        <f>SUM(N39:Q39)</f>
        <v>0</v>
      </c>
      <c r="N39" s="17"/>
      <c r="O39" s="17"/>
      <c r="P39" s="17"/>
      <c r="Q39" s="18"/>
      <c r="R39" s="25">
        <f>SUM(S39:V39)</f>
        <v>0</v>
      </c>
      <c r="S39" s="17"/>
      <c r="T39" s="17"/>
      <c r="U39" s="17"/>
      <c r="V39" s="18"/>
      <c r="W39" s="25">
        <f>SUM(X39:AA39)</f>
        <v>0</v>
      </c>
      <c r="X39" s="17"/>
      <c r="Y39" s="17"/>
      <c r="Z39" s="17"/>
      <c r="AA39" s="18"/>
      <c r="AB39" s="25">
        <f>SUM(AC39:AF39)</f>
        <v>0</v>
      </c>
      <c r="AC39" s="17"/>
      <c r="AD39" s="17"/>
      <c r="AE39" s="17"/>
      <c r="AF39" s="18"/>
      <c r="AG39" s="25">
        <f>SUM(AH39:AK39)</f>
        <v>0</v>
      </c>
      <c r="AH39" s="17"/>
      <c r="AI39" s="17"/>
      <c r="AJ39" s="17"/>
      <c r="AK39" s="18"/>
      <c r="AL39" s="25">
        <f>SUM(AM39:AP39)</f>
        <v>0</v>
      </c>
      <c r="AM39" s="17"/>
      <c r="AN39" s="17"/>
      <c r="AO39" s="17"/>
      <c r="AP39" s="18"/>
      <c r="AQ39" s="25">
        <f>SUM(AR39:AU39)</f>
        <v>0</v>
      </c>
      <c r="AR39" s="17"/>
      <c r="AS39" s="17"/>
      <c r="AT39" s="17"/>
      <c r="AU39" s="18"/>
      <c r="AV39" s="25">
        <f>SUM(AW39:AZ39)</f>
        <v>0</v>
      </c>
      <c r="AW39" s="17"/>
      <c r="AX39" s="17"/>
      <c r="AY39" s="17"/>
      <c r="AZ39" s="18"/>
      <c r="BA39" s="25">
        <f>SUM(BB39:BE39)</f>
        <v>0</v>
      </c>
      <c r="BB39" s="17"/>
      <c r="BC39" s="17"/>
      <c r="BD39" s="17"/>
      <c r="BE39" s="18"/>
      <c r="BF39" s="25">
        <f>SUM(BG39:BJ39)</f>
        <v>0</v>
      </c>
      <c r="BG39" s="17"/>
      <c r="BH39" s="17"/>
      <c r="BI39" s="17"/>
      <c r="BJ39" s="18"/>
      <c r="BK39" s="25">
        <f>SUM(BL39:BO39)</f>
        <v>0</v>
      </c>
      <c r="BL39" s="17"/>
      <c r="BM39" s="17"/>
      <c r="BN39" s="17"/>
      <c r="BO39" s="18"/>
    </row>
    <row r="40" spans="1:67" ht="15.75">
      <c r="A40" s="91"/>
      <c r="B40" s="110"/>
      <c r="C40" s="25">
        <f>SUM(D40:G40)</f>
        <v>0</v>
      </c>
      <c r="D40" s="17"/>
      <c r="E40" s="17"/>
      <c r="F40" s="17"/>
      <c r="G40" s="18"/>
      <c r="H40" s="25">
        <f>SUM(I40:L40)</f>
        <v>0</v>
      </c>
      <c r="I40" s="17"/>
      <c r="J40" s="17"/>
      <c r="K40" s="17"/>
      <c r="L40" s="18"/>
      <c r="M40" s="25">
        <f>SUM(N40:Q40)</f>
        <v>0</v>
      </c>
      <c r="N40" s="17"/>
      <c r="O40" s="17"/>
      <c r="P40" s="17"/>
      <c r="Q40" s="18"/>
      <c r="R40" s="25">
        <f>SUM(S40:V40)</f>
        <v>0</v>
      </c>
      <c r="S40" s="17"/>
      <c r="T40" s="17"/>
      <c r="U40" s="17"/>
      <c r="V40" s="18"/>
      <c r="W40" s="25">
        <f>SUM(X40:AA40)</f>
        <v>0</v>
      </c>
      <c r="X40" s="17"/>
      <c r="Y40" s="17"/>
      <c r="Z40" s="17"/>
      <c r="AA40" s="18"/>
      <c r="AB40" s="25">
        <f>SUM(AC40:AF40)</f>
        <v>0</v>
      </c>
      <c r="AC40" s="17"/>
      <c r="AD40" s="17"/>
      <c r="AE40" s="17"/>
      <c r="AF40" s="18"/>
      <c r="AG40" s="25">
        <f>SUM(AH40:AK40)</f>
        <v>0</v>
      </c>
      <c r="AH40" s="17"/>
      <c r="AI40" s="17"/>
      <c r="AJ40" s="17"/>
      <c r="AK40" s="18"/>
      <c r="AL40" s="25">
        <f>SUM(AM40:AP40)</f>
        <v>0</v>
      </c>
      <c r="AM40" s="17"/>
      <c r="AN40" s="17"/>
      <c r="AO40" s="17"/>
      <c r="AP40" s="18"/>
      <c r="AQ40" s="25">
        <f>SUM(AR40:AU40)</f>
        <v>0</v>
      </c>
      <c r="AR40" s="17"/>
      <c r="AS40" s="17"/>
      <c r="AT40" s="17"/>
      <c r="AU40" s="18"/>
      <c r="AV40" s="25">
        <f>SUM(AW40:AZ40)</f>
        <v>0</v>
      </c>
      <c r="AW40" s="17"/>
      <c r="AX40" s="17"/>
      <c r="AY40" s="17"/>
      <c r="AZ40" s="18"/>
      <c r="BA40" s="25">
        <f>SUM(BB40:BE40)</f>
        <v>0</v>
      </c>
      <c r="BB40" s="17"/>
      <c r="BC40" s="17"/>
      <c r="BD40" s="17"/>
      <c r="BE40" s="18"/>
      <c r="BF40" s="25">
        <f>SUM(BG40:BJ40)</f>
        <v>0</v>
      </c>
      <c r="BG40" s="17"/>
      <c r="BH40" s="17"/>
      <c r="BI40" s="17"/>
      <c r="BJ40" s="18"/>
      <c r="BK40" s="25">
        <f>SUM(BL40:BO40)</f>
        <v>0</v>
      </c>
      <c r="BL40" s="17"/>
      <c r="BM40" s="17"/>
      <c r="BN40" s="17"/>
      <c r="BO40" s="18"/>
    </row>
    <row r="41" spans="1:67" ht="15.75">
      <c r="A41" s="91"/>
      <c r="B41" s="110"/>
      <c r="C41" s="25">
        <f>SUM(D41:G41)</f>
        <v>0</v>
      </c>
      <c r="D41" s="17"/>
      <c r="E41" s="17"/>
      <c r="F41" s="17"/>
      <c r="G41" s="18"/>
      <c r="H41" s="25">
        <f>SUM(I41:L41)</f>
        <v>0</v>
      </c>
      <c r="I41" s="17"/>
      <c r="J41" s="17"/>
      <c r="K41" s="17"/>
      <c r="L41" s="18"/>
      <c r="M41" s="25">
        <f>SUM(N41:Q41)</f>
        <v>0</v>
      </c>
      <c r="N41" s="17"/>
      <c r="O41" s="17"/>
      <c r="P41" s="17"/>
      <c r="Q41" s="18"/>
      <c r="R41" s="25">
        <f>SUM(S41:V41)</f>
        <v>0</v>
      </c>
      <c r="S41" s="17"/>
      <c r="T41" s="17"/>
      <c r="U41" s="17"/>
      <c r="V41" s="18"/>
      <c r="W41" s="25">
        <f>SUM(X41:AA41)</f>
        <v>0</v>
      </c>
      <c r="X41" s="17"/>
      <c r="Y41" s="17"/>
      <c r="Z41" s="17"/>
      <c r="AA41" s="18"/>
      <c r="AB41" s="25">
        <f>SUM(AC41:AF41)</f>
        <v>0</v>
      </c>
      <c r="AC41" s="17"/>
      <c r="AD41" s="17"/>
      <c r="AE41" s="17"/>
      <c r="AF41" s="18"/>
      <c r="AG41" s="25">
        <f>SUM(AH41:AK41)</f>
        <v>0</v>
      </c>
      <c r="AH41" s="17"/>
      <c r="AI41" s="17"/>
      <c r="AJ41" s="17"/>
      <c r="AK41" s="18"/>
      <c r="AL41" s="25">
        <f>SUM(AM41:AP41)</f>
        <v>0</v>
      </c>
      <c r="AM41" s="17"/>
      <c r="AN41" s="17"/>
      <c r="AO41" s="17"/>
      <c r="AP41" s="18"/>
      <c r="AQ41" s="25">
        <f>SUM(AR41:AU41)</f>
        <v>0</v>
      </c>
      <c r="AR41" s="17"/>
      <c r="AS41" s="17"/>
      <c r="AT41" s="17"/>
      <c r="AU41" s="18"/>
      <c r="AV41" s="25">
        <f>SUM(AW41:AZ41)</f>
        <v>0</v>
      </c>
      <c r="AW41" s="17"/>
      <c r="AX41" s="17"/>
      <c r="AY41" s="17"/>
      <c r="AZ41" s="18"/>
      <c r="BA41" s="25">
        <f>SUM(BB41:BE41)</f>
        <v>0</v>
      </c>
      <c r="BB41" s="17"/>
      <c r="BC41" s="17"/>
      <c r="BD41" s="17"/>
      <c r="BE41" s="18"/>
      <c r="BF41" s="25">
        <f>SUM(BG41:BJ41)</f>
        <v>0</v>
      </c>
      <c r="BG41" s="17"/>
      <c r="BH41" s="17"/>
      <c r="BI41" s="17"/>
      <c r="BJ41" s="18"/>
      <c r="BK41" s="25">
        <f>SUM(BL41:BO41)</f>
        <v>0</v>
      </c>
      <c r="BL41" s="17"/>
      <c r="BM41" s="17"/>
      <c r="BN41" s="17"/>
      <c r="BO41" s="18"/>
    </row>
    <row r="42" spans="1:67" ht="13.5" thickBot="1">
      <c r="A42" s="158" t="s">
        <v>43</v>
      </c>
      <c r="B42" s="15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90"/>
      <c r="AQ42" s="89"/>
      <c r="AR42" s="89"/>
      <c r="AS42" s="89"/>
      <c r="AT42" s="89"/>
      <c r="AU42" s="90"/>
      <c r="AV42" s="89"/>
      <c r="AW42" s="89"/>
      <c r="AX42" s="89"/>
      <c r="AY42" s="89"/>
      <c r="AZ42" s="90"/>
      <c r="BA42" s="89"/>
      <c r="BB42" s="89"/>
      <c r="BC42" s="89"/>
      <c r="BD42" s="89"/>
      <c r="BE42" s="90"/>
      <c r="BF42" s="89"/>
      <c r="BG42" s="89"/>
      <c r="BH42" s="89"/>
      <c r="BI42" s="89"/>
      <c r="BJ42" s="90"/>
      <c r="BK42" s="89"/>
      <c r="BL42" s="89"/>
      <c r="BM42" s="89"/>
      <c r="BN42" s="89"/>
      <c r="BO42" s="90"/>
    </row>
    <row r="43" spans="1:67" ht="16.5" thickBot="1">
      <c r="A43" s="13"/>
      <c r="B43" s="14" t="s">
        <v>9</v>
      </c>
      <c r="C43" s="28">
        <f>SUM(C39:C41)</f>
        <v>0</v>
      </c>
      <c r="D43" s="28">
        <f>SUM(D39:D41)</f>
        <v>0</v>
      </c>
      <c r="E43" s="28">
        <f>SUM(E39:E41)</f>
        <v>0</v>
      </c>
      <c r="F43" s="28">
        <f>SUM(F39:F41)</f>
        <v>0</v>
      </c>
      <c r="G43" s="29">
        <f>SUM(G39:G41)</f>
        <v>0</v>
      </c>
      <c r="H43" s="28">
        <f t="shared" ref="H43:AU43" si="2">SUM(H39:H41)</f>
        <v>0</v>
      </c>
      <c r="I43" s="28">
        <f t="shared" si="2"/>
        <v>0</v>
      </c>
      <c r="J43" s="28">
        <f t="shared" si="2"/>
        <v>0</v>
      </c>
      <c r="K43" s="28">
        <f t="shared" si="2"/>
        <v>0</v>
      </c>
      <c r="L43" s="29">
        <f t="shared" si="2"/>
        <v>0</v>
      </c>
      <c r="M43" s="28">
        <f t="shared" si="2"/>
        <v>0</v>
      </c>
      <c r="N43" s="28">
        <f t="shared" si="2"/>
        <v>0</v>
      </c>
      <c r="O43" s="28">
        <f t="shared" si="2"/>
        <v>0</v>
      </c>
      <c r="P43" s="28">
        <f t="shared" si="2"/>
        <v>0</v>
      </c>
      <c r="Q43" s="29">
        <f t="shared" si="2"/>
        <v>0</v>
      </c>
      <c r="R43" s="28">
        <f t="shared" si="2"/>
        <v>0</v>
      </c>
      <c r="S43" s="28">
        <f t="shared" si="2"/>
        <v>0</v>
      </c>
      <c r="T43" s="28">
        <f t="shared" si="2"/>
        <v>0</v>
      </c>
      <c r="U43" s="28">
        <f t="shared" si="2"/>
        <v>0</v>
      </c>
      <c r="V43" s="29">
        <f t="shared" si="2"/>
        <v>0</v>
      </c>
      <c r="W43" s="28">
        <f t="shared" si="2"/>
        <v>0</v>
      </c>
      <c r="X43" s="28">
        <f t="shared" si="2"/>
        <v>0</v>
      </c>
      <c r="Y43" s="28">
        <f t="shared" si="2"/>
        <v>0</v>
      </c>
      <c r="Z43" s="28">
        <f t="shared" si="2"/>
        <v>0</v>
      </c>
      <c r="AA43" s="29">
        <f t="shared" si="2"/>
        <v>0</v>
      </c>
      <c r="AB43" s="28">
        <f t="shared" si="2"/>
        <v>0</v>
      </c>
      <c r="AC43" s="28">
        <f t="shared" si="2"/>
        <v>0</v>
      </c>
      <c r="AD43" s="28">
        <f t="shared" si="2"/>
        <v>0</v>
      </c>
      <c r="AE43" s="28">
        <f t="shared" si="2"/>
        <v>0</v>
      </c>
      <c r="AF43" s="29">
        <f t="shared" si="2"/>
        <v>0</v>
      </c>
      <c r="AG43" s="28">
        <f t="shared" si="2"/>
        <v>0</v>
      </c>
      <c r="AH43" s="28">
        <f t="shared" si="2"/>
        <v>0</v>
      </c>
      <c r="AI43" s="28">
        <f t="shared" si="2"/>
        <v>0</v>
      </c>
      <c r="AJ43" s="28">
        <f t="shared" si="2"/>
        <v>0</v>
      </c>
      <c r="AK43" s="29">
        <f t="shared" si="2"/>
        <v>0</v>
      </c>
      <c r="AL43" s="28">
        <f t="shared" si="2"/>
        <v>0</v>
      </c>
      <c r="AM43" s="28">
        <f t="shared" si="2"/>
        <v>0</v>
      </c>
      <c r="AN43" s="28">
        <f t="shared" si="2"/>
        <v>0</v>
      </c>
      <c r="AO43" s="28">
        <f t="shared" si="2"/>
        <v>0</v>
      </c>
      <c r="AP43" s="29">
        <f t="shared" si="2"/>
        <v>0</v>
      </c>
      <c r="AQ43" s="28">
        <f t="shared" si="2"/>
        <v>0</v>
      </c>
      <c r="AR43" s="28">
        <f t="shared" si="2"/>
        <v>0</v>
      </c>
      <c r="AS43" s="28">
        <f t="shared" si="2"/>
        <v>0</v>
      </c>
      <c r="AT43" s="28">
        <f t="shared" si="2"/>
        <v>0</v>
      </c>
      <c r="AU43" s="29">
        <f t="shared" si="2"/>
        <v>0</v>
      </c>
      <c r="AV43" s="28">
        <f>SUM(AV39:AV41)</f>
        <v>0</v>
      </c>
      <c r="AW43" s="28">
        <f>SUM(AW39:AW41)</f>
        <v>0</v>
      </c>
      <c r="AX43" s="28">
        <f>SUM(AX39:AX41)</f>
        <v>0</v>
      </c>
      <c r="AY43" s="28">
        <f>SUM(AY39:AY41)</f>
        <v>0</v>
      </c>
      <c r="AZ43" s="29">
        <f>SUM(AZ39:AZ41)</f>
        <v>0</v>
      </c>
      <c r="BA43" s="28">
        <f t="shared" ref="BA43:BJ43" si="3">SUM(BA39:BA41)</f>
        <v>0</v>
      </c>
      <c r="BB43" s="28">
        <f t="shared" si="3"/>
        <v>0</v>
      </c>
      <c r="BC43" s="28">
        <f t="shared" si="3"/>
        <v>0</v>
      </c>
      <c r="BD43" s="28">
        <f t="shared" si="3"/>
        <v>0</v>
      </c>
      <c r="BE43" s="29">
        <f t="shared" si="3"/>
        <v>0</v>
      </c>
      <c r="BF43" s="28">
        <f t="shared" si="3"/>
        <v>0</v>
      </c>
      <c r="BG43" s="28">
        <f t="shared" si="3"/>
        <v>0</v>
      </c>
      <c r="BH43" s="28">
        <f t="shared" si="3"/>
        <v>0</v>
      </c>
      <c r="BI43" s="28">
        <f t="shared" si="3"/>
        <v>0</v>
      </c>
      <c r="BJ43" s="29">
        <f t="shared" si="3"/>
        <v>0</v>
      </c>
      <c r="BK43" s="28">
        <f>SUM(BK39:BK41)</f>
        <v>0</v>
      </c>
      <c r="BL43" s="28">
        <f>SUM(BL39:BL41)</f>
        <v>0</v>
      </c>
      <c r="BM43" s="28">
        <f>SUM(BM39:BM41)</f>
        <v>0</v>
      </c>
      <c r="BN43" s="28">
        <f>SUM(BN39:BN41)</f>
        <v>0</v>
      </c>
      <c r="BO43" s="29">
        <f>SUM(BO39:BO41)</f>
        <v>0</v>
      </c>
    </row>
    <row r="45" spans="1:67" ht="16.5" thickBot="1">
      <c r="B45" s="8" t="s">
        <v>92</v>
      </c>
    </row>
    <row r="46" spans="1:67" ht="31.5">
      <c r="A46" s="38" t="s">
        <v>8</v>
      </c>
      <c r="B46" s="10" t="s">
        <v>61</v>
      </c>
      <c r="C46" s="33" t="s">
        <v>3</v>
      </c>
      <c r="D46" s="33" t="s">
        <v>10</v>
      </c>
      <c r="E46" s="33" t="s">
        <v>11</v>
      </c>
      <c r="F46" s="33" t="s">
        <v>12</v>
      </c>
      <c r="G46" s="34" t="s">
        <v>13</v>
      </c>
      <c r="H46" s="33" t="s">
        <v>3</v>
      </c>
      <c r="I46" s="33" t="s">
        <v>10</v>
      </c>
      <c r="J46" s="33" t="s">
        <v>11</v>
      </c>
      <c r="K46" s="33" t="s">
        <v>12</v>
      </c>
      <c r="L46" s="34" t="s">
        <v>13</v>
      </c>
      <c r="M46" s="33" t="s">
        <v>3</v>
      </c>
      <c r="N46" s="33" t="s">
        <v>10</v>
      </c>
      <c r="O46" s="33" t="s">
        <v>11</v>
      </c>
      <c r="P46" s="33" t="s">
        <v>12</v>
      </c>
      <c r="Q46" s="34" t="s">
        <v>13</v>
      </c>
      <c r="R46" s="87" t="s">
        <v>3</v>
      </c>
      <c r="S46" s="87" t="s">
        <v>10</v>
      </c>
      <c r="T46" s="87" t="s">
        <v>11</v>
      </c>
      <c r="U46" s="87" t="s">
        <v>12</v>
      </c>
      <c r="V46" s="88" t="s">
        <v>13</v>
      </c>
      <c r="W46" s="87" t="s">
        <v>3</v>
      </c>
      <c r="X46" s="87" t="s">
        <v>10</v>
      </c>
      <c r="Y46" s="87" t="s">
        <v>11</v>
      </c>
      <c r="Z46" s="87" t="s">
        <v>12</v>
      </c>
      <c r="AA46" s="88" t="s">
        <v>13</v>
      </c>
      <c r="AB46" s="87" t="s">
        <v>3</v>
      </c>
      <c r="AC46" s="87" t="s">
        <v>10</v>
      </c>
      <c r="AD46" s="87" t="s">
        <v>11</v>
      </c>
      <c r="AE46" s="87" t="s">
        <v>12</v>
      </c>
      <c r="AF46" s="88" t="s">
        <v>13</v>
      </c>
      <c r="AG46" s="87" t="s">
        <v>3</v>
      </c>
      <c r="AH46" s="87" t="s">
        <v>10</v>
      </c>
      <c r="AI46" s="87" t="s">
        <v>11</v>
      </c>
      <c r="AJ46" s="87" t="s">
        <v>12</v>
      </c>
      <c r="AK46" s="88" t="s">
        <v>13</v>
      </c>
      <c r="AL46" s="87" t="s">
        <v>3</v>
      </c>
      <c r="AM46" s="87" t="s">
        <v>10</v>
      </c>
      <c r="AN46" s="87" t="s">
        <v>11</v>
      </c>
      <c r="AO46" s="87" t="s">
        <v>12</v>
      </c>
      <c r="AP46" s="88" t="s">
        <v>13</v>
      </c>
      <c r="AQ46" s="87" t="s">
        <v>3</v>
      </c>
      <c r="AR46" s="87" t="s">
        <v>10</v>
      </c>
      <c r="AS46" s="87" t="s">
        <v>11</v>
      </c>
      <c r="AT46" s="87" t="s">
        <v>12</v>
      </c>
      <c r="AU46" s="88" t="s">
        <v>13</v>
      </c>
      <c r="AV46" s="87" t="s">
        <v>3</v>
      </c>
      <c r="AW46" s="87" t="s">
        <v>10</v>
      </c>
      <c r="AX46" s="87" t="s">
        <v>11</v>
      </c>
      <c r="AY46" s="87" t="s">
        <v>12</v>
      </c>
      <c r="AZ46" s="88" t="s">
        <v>13</v>
      </c>
      <c r="BA46" s="87" t="s">
        <v>3</v>
      </c>
      <c r="BB46" s="87" t="s">
        <v>10</v>
      </c>
      <c r="BC46" s="87" t="s">
        <v>11</v>
      </c>
      <c r="BD46" s="87" t="s">
        <v>12</v>
      </c>
      <c r="BE46" s="88" t="s">
        <v>13</v>
      </c>
      <c r="BF46" s="87" t="s">
        <v>3</v>
      </c>
      <c r="BG46" s="87" t="s">
        <v>10</v>
      </c>
      <c r="BH46" s="87" t="s">
        <v>11</v>
      </c>
      <c r="BI46" s="87" t="s">
        <v>12</v>
      </c>
      <c r="BJ46" s="88" t="s">
        <v>13</v>
      </c>
      <c r="BK46" s="87" t="s">
        <v>3</v>
      </c>
      <c r="BL46" s="87" t="s">
        <v>10</v>
      </c>
      <c r="BM46" s="87" t="s">
        <v>11</v>
      </c>
      <c r="BN46" s="87" t="s">
        <v>12</v>
      </c>
      <c r="BO46" s="88" t="s">
        <v>13</v>
      </c>
    </row>
    <row r="47" spans="1:67" ht="31.5">
      <c r="A47" s="39" t="s">
        <v>4</v>
      </c>
      <c r="B47" s="40" t="s">
        <v>66</v>
      </c>
      <c r="C47" s="16">
        <f>D47+E47+F47+G47</f>
        <v>4.3594999999999997</v>
      </c>
      <c r="D47" s="16">
        <f>D48+D49</f>
        <v>0</v>
      </c>
      <c r="E47" s="16">
        <f>E48+E49</f>
        <v>0</v>
      </c>
      <c r="F47" s="16">
        <f>F48+F49</f>
        <v>4.3594999999999997</v>
      </c>
      <c r="G47" s="16">
        <f>G48+G49</f>
        <v>0</v>
      </c>
      <c r="H47" s="16">
        <f>I47+J47+K47+L47</f>
        <v>2.0186999999999999</v>
      </c>
      <c r="I47" s="16">
        <f>I48+I49</f>
        <v>0</v>
      </c>
      <c r="J47" s="16">
        <f>J48+J49</f>
        <v>0</v>
      </c>
      <c r="K47" s="16">
        <f>K48+K49</f>
        <v>2.0186999999999999</v>
      </c>
      <c r="L47" s="16">
        <f>L48+L49</f>
        <v>0</v>
      </c>
      <c r="M47" s="16">
        <f>N47+O47+P47+Q47</f>
        <v>1.0316000000000001</v>
      </c>
      <c r="N47" s="16">
        <f>N48+N49</f>
        <v>0</v>
      </c>
      <c r="O47" s="16">
        <f>O48+O49</f>
        <v>0</v>
      </c>
      <c r="P47" s="16">
        <f>P48+P49</f>
        <v>1.0316000000000001</v>
      </c>
      <c r="Q47" s="16">
        <f>Q48+Q49</f>
        <v>0</v>
      </c>
      <c r="R47" s="16">
        <f>S47+T47+U47+V47</f>
        <v>3.8504</v>
      </c>
      <c r="S47" s="16">
        <f>S48+S49</f>
        <v>0</v>
      </c>
      <c r="T47" s="16">
        <f>T48+T49</f>
        <v>0</v>
      </c>
      <c r="U47" s="16">
        <f>U48+U49</f>
        <v>3.8504</v>
      </c>
      <c r="V47" s="16">
        <f>V48+V49</f>
        <v>0</v>
      </c>
      <c r="W47" s="16">
        <f>X47+Y47+Z47+AA47</f>
        <v>2.2549999999999999</v>
      </c>
      <c r="X47" s="16">
        <f>X48+X49</f>
        <v>0</v>
      </c>
      <c r="Y47" s="16">
        <f>Y48+Y49</f>
        <v>0</v>
      </c>
      <c r="Z47" s="16">
        <f>Z48+Z49</f>
        <v>2.2549999999999999</v>
      </c>
      <c r="AA47" s="16">
        <f>AA48+AA49</f>
        <v>0</v>
      </c>
      <c r="AB47" s="16">
        <f>AC47+AD47+AE47+AF47</f>
        <v>2.2147999999999999</v>
      </c>
      <c r="AC47" s="16">
        <f>AC48+AC49</f>
        <v>0</v>
      </c>
      <c r="AD47" s="16">
        <f>AD48+AD49</f>
        <v>0</v>
      </c>
      <c r="AE47" s="16">
        <f>AE48+AE49</f>
        <v>2.2147999999999999</v>
      </c>
      <c r="AF47" s="16">
        <f>AF48+AF49</f>
        <v>0</v>
      </c>
      <c r="AG47" s="16">
        <f>AH47+AI47+AJ47+AK47</f>
        <v>4.4696999999999996</v>
      </c>
      <c r="AH47" s="16">
        <f>AH48+AH49</f>
        <v>0</v>
      </c>
      <c r="AI47" s="16">
        <f>AI48+AI49</f>
        <v>0</v>
      </c>
      <c r="AJ47" s="16">
        <f>AJ48+AJ49</f>
        <v>4.4696999999999996</v>
      </c>
      <c r="AK47" s="16">
        <f>AK48+AK49</f>
        <v>0</v>
      </c>
      <c r="AL47" s="16">
        <f>AM47+AN47+AO47+AP47</f>
        <v>2.4175</v>
      </c>
      <c r="AM47" s="16">
        <f>AM48+AM49</f>
        <v>0</v>
      </c>
      <c r="AN47" s="16">
        <f>AN48+AN49</f>
        <v>0</v>
      </c>
      <c r="AO47" s="16">
        <f>AO48+AO49</f>
        <v>2.4175</v>
      </c>
      <c r="AP47" s="16">
        <f>AP48+AP49</f>
        <v>0</v>
      </c>
      <c r="AQ47" s="16">
        <f>AR47+AS47+AT47+AU47</f>
        <v>2.4620000000000002</v>
      </c>
      <c r="AR47" s="16">
        <f>AR48+AR49</f>
        <v>0</v>
      </c>
      <c r="AS47" s="16">
        <f>AS48+AS49</f>
        <v>0</v>
      </c>
      <c r="AT47" s="16">
        <f>AT48+AT49</f>
        <v>2.4620000000000002</v>
      </c>
      <c r="AU47" s="16">
        <f>AU48+AU49</f>
        <v>0</v>
      </c>
      <c r="AV47" s="16">
        <f>AW47+AX47+AY47+AZ47</f>
        <v>4.8795000000000002</v>
      </c>
      <c r="AW47" s="16">
        <f>AW48+AW49</f>
        <v>0</v>
      </c>
      <c r="AX47" s="16">
        <f>AX48+AX49</f>
        <v>0</v>
      </c>
      <c r="AY47" s="16">
        <f>AY48+AY49</f>
        <v>4.8795000000000002</v>
      </c>
      <c r="AZ47" s="16">
        <f>AZ48+AZ49</f>
        <v>0</v>
      </c>
      <c r="BA47" s="16">
        <f>BB47+BC47+BD47+BE47</f>
        <v>0</v>
      </c>
      <c r="BB47" s="16">
        <f>BB48+BB49</f>
        <v>0</v>
      </c>
      <c r="BC47" s="16">
        <f>BC48+BC49</f>
        <v>0</v>
      </c>
      <c r="BD47" s="16">
        <f>BD48+BD49</f>
        <v>0</v>
      </c>
      <c r="BE47" s="16">
        <f>BE48+BE49</f>
        <v>0</v>
      </c>
      <c r="BF47" s="16">
        <f>BG47+BH47+BI47+BJ47</f>
        <v>0</v>
      </c>
      <c r="BG47" s="16">
        <f>BG48+BG49</f>
        <v>0</v>
      </c>
      <c r="BH47" s="16">
        <f>BH48+BH49</f>
        <v>0</v>
      </c>
      <c r="BI47" s="16">
        <f>BI48+BI49</f>
        <v>0</v>
      </c>
      <c r="BJ47" s="16">
        <f>BJ48+BJ49</f>
        <v>0</v>
      </c>
      <c r="BK47" s="16">
        <f>BL47+BM47+BN47+BO47</f>
        <v>0</v>
      </c>
      <c r="BL47" s="16">
        <f>BL48+BL49</f>
        <v>0</v>
      </c>
      <c r="BM47" s="16">
        <f>BM48+BM49</f>
        <v>0</v>
      </c>
      <c r="BN47" s="16">
        <f>BN48+BN49</f>
        <v>0</v>
      </c>
      <c r="BO47" s="16">
        <f>BO48+BO49</f>
        <v>0</v>
      </c>
    </row>
    <row r="48" spans="1:67" ht="15.75">
      <c r="A48" s="39" t="s">
        <v>14</v>
      </c>
      <c r="B48" s="40" t="s">
        <v>67</v>
      </c>
      <c r="C48" s="16">
        <f t="shared" ref="C48:C58" si="4">D48+E48+F48+G48</f>
        <v>4.3594999999999997</v>
      </c>
      <c r="D48" s="17"/>
      <c r="E48" s="17"/>
      <c r="F48" s="17">
        <v>4.3594999999999997</v>
      </c>
      <c r="G48" s="18"/>
      <c r="H48" s="16">
        <f t="shared" ref="H48:H58" si="5">I48+J48+K48+L48</f>
        <v>2.0186999999999999</v>
      </c>
      <c r="I48" s="17"/>
      <c r="J48" s="17"/>
      <c r="K48" s="17">
        <v>2.0186999999999999</v>
      </c>
      <c r="L48" s="18"/>
      <c r="M48" s="16">
        <f t="shared" ref="M48:M58" si="6">N48+O48+P48+Q48</f>
        <v>1.0316000000000001</v>
      </c>
      <c r="N48" s="17"/>
      <c r="O48" s="17"/>
      <c r="P48" s="17">
        <v>1.0316000000000001</v>
      </c>
      <c r="Q48" s="18"/>
      <c r="R48" s="16">
        <f t="shared" ref="R48:R58" si="7">S48+T48+U48+V48</f>
        <v>3.8504</v>
      </c>
      <c r="S48" s="17"/>
      <c r="T48" s="17"/>
      <c r="U48" s="17">
        <v>3.8504</v>
      </c>
      <c r="V48" s="18"/>
      <c r="W48" s="16">
        <f t="shared" ref="W48:W58" si="8">X48+Y48+Z48+AA48</f>
        <v>2.2549999999999999</v>
      </c>
      <c r="X48" s="17"/>
      <c r="Y48" s="17"/>
      <c r="Z48" s="17">
        <v>2.2549999999999999</v>
      </c>
      <c r="AA48" s="18"/>
      <c r="AB48" s="16">
        <f t="shared" ref="AB48:AB58" si="9">AC48+AD48+AE48+AF48</f>
        <v>2.2147999999999999</v>
      </c>
      <c r="AC48" s="17"/>
      <c r="AD48" s="17"/>
      <c r="AE48" s="17">
        <v>2.2147999999999999</v>
      </c>
      <c r="AF48" s="18"/>
      <c r="AG48" s="16">
        <f t="shared" ref="AG48:AG58" si="10">AH48+AI48+AJ48+AK48</f>
        <v>4.4696999999999996</v>
      </c>
      <c r="AH48" s="17"/>
      <c r="AI48" s="17"/>
      <c r="AJ48" s="17">
        <v>4.4696999999999996</v>
      </c>
      <c r="AK48" s="18"/>
      <c r="AL48" s="16">
        <f t="shared" ref="AL48:AL58" si="11">AM48+AN48+AO48+AP48</f>
        <v>2.4175</v>
      </c>
      <c r="AM48" s="17"/>
      <c r="AN48" s="17"/>
      <c r="AO48" s="17">
        <v>2.4175</v>
      </c>
      <c r="AP48" s="18"/>
      <c r="AQ48" s="16">
        <f t="shared" ref="AQ48:AQ58" si="12">AR48+AS48+AT48+AU48</f>
        <v>2.4620000000000002</v>
      </c>
      <c r="AR48" s="17"/>
      <c r="AS48" s="17"/>
      <c r="AT48" s="17">
        <v>2.4620000000000002</v>
      </c>
      <c r="AU48" s="18"/>
      <c r="AV48" s="16">
        <f t="shared" ref="AV48:AV58" si="13">AW48+AX48+AY48+AZ48</f>
        <v>4.8795000000000002</v>
      </c>
      <c r="AW48" s="17"/>
      <c r="AX48" s="17"/>
      <c r="AY48" s="17">
        <v>4.8795000000000002</v>
      </c>
      <c r="AZ48" s="18"/>
      <c r="BA48" s="16">
        <f t="shared" ref="BA48:BA58" si="14">BB48+BC48+BD48+BE48</f>
        <v>0</v>
      </c>
      <c r="BB48" s="17"/>
      <c r="BC48" s="17"/>
      <c r="BD48" s="17"/>
      <c r="BE48" s="18"/>
      <c r="BF48" s="16">
        <f t="shared" ref="BF48:BF58" si="15">BG48+BH48+BI48+BJ48</f>
        <v>0</v>
      </c>
      <c r="BG48" s="17"/>
      <c r="BH48" s="17"/>
      <c r="BI48" s="17"/>
      <c r="BJ48" s="18"/>
      <c r="BK48" s="16">
        <f t="shared" ref="BK48:BK58" si="16">BL48+BM48+BN48+BO48</f>
        <v>0</v>
      </c>
      <c r="BL48" s="17"/>
      <c r="BM48" s="17"/>
      <c r="BN48" s="17"/>
      <c r="BO48" s="18"/>
    </row>
    <row r="49" spans="1:67" ht="15.75">
      <c r="A49" s="39" t="s">
        <v>15</v>
      </c>
      <c r="B49" s="40" t="s">
        <v>68</v>
      </c>
      <c r="C49" s="16">
        <f t="shared" si="4"/>
        <v>0</v>
      </c>
      <c r="D49" s="17"/>
      <c r="E49" s="17"/>
      <c r="F49" s="17"/>
      <c r="G49" s="18"/>
      <c r="H49" s="16">
        <f t="shared" si="5"/>
        <v>0</v>
      </c>
      <c r="I49" s="17"/>
      <c r="J49" s="17"/>
      <c r="K49" s="17"/>
      <c r="L49" s="18"/>
      <c r="M49" s="16">
        <f t="shared" si="6"/>
        <v>0</v>
      </c>
      <c r="N49" s="17"/>
      <c r="O49" s="17"/>
      <c r="P49" s="17"/>
      <c r="Q49" s="18"/>
      <c r="R49" s="16">
        <f t="shared" si="7"/>
        <v>0</v>
      </c>
      <c r="S49" s="17"/>
      <c r="T49" s="17"/>
      <c r="U49" s="17"/>
      <c r="V49" s="18"/>
      <c r="W49" s="16">
        <f t="shared" si="8"/>
        <v>0</v>
      </c>
      <c r="X49" s="17"/>
      <c r="Y49" s="17"/>
      <c r="Z49" s="17"/>
      <c r="AA49" s="18"/>
      <c r="AB49" s="16">
        <f t="shared" si="9"/>
        <v>0</v>
      </c>
      <c r="AC49" s="17"/>
      <c r="AD49" s="17"/>
      <c r="AE49" s="17"/>
      <c r="AF49" s="18"/>
      <c r="AG49" s="16">
        <f t="shared" si="10"/>
        <v>0</v>
      </c>
      <c r="AH49" s="17"/>
      <c r="AI49" s="17"/>
      <c r="AJ49" s="17"/>
      <c r="AK49" s="18"/>
      <c r="AL49" s="16">
        <f t="shared" si="11"/>
        <v>0</v>
      </c>
      <c r="AM49" s="17"/>
      <c r="AN49" s="17"/>
      <c r="AO49" s="17"/>
      <c r="AP49" s="18"/>
      <c r="AQ49" s="16">
        <f t="shared" si="12"/>
        <v>0</v>
      </c>
      <c r="AR49" s="17"/>
      <c r="AS49" s="17"/>
      <c r="AT49" s="17"/>
      <c r="AU49" s="18"/>
      <c r="AV49" s="16">
        <f t="shared" si="13"/>
        <v>0</v>
      </c>
      <c r="AW49" s="17"/>
      <c r="AX49" s="17"/>
      <c r="AY49" s="17"/>
      <c r="AZ49" s="18"/>
      <c r="BA49" s="16">
        <f t="shared" si="14"/>
        <v>0</v>
      </c>
      <c r="BB49" s="17"/>
      <c r="BC49" s="17"/>
      <c r="BD49" s="17"/>
      <c r="BE49" s="18"/>
      <c r="BF49" s="16">
        <f t="shared" si="15"/>
        <v>0</v>
      </c>
      <c r="BG49" s="17"/>
      <c r="BH49" s="17"/>
      <c r="BI49" s="17"/>
      <c r="BJ49" s="18"/>
      <c r="BK49" s="16">
        <f t="shared" si="16"/>
        <v>0</v>
      </c>
      <c r="BL49" s="17"/>
      <c r="BM49" s="17"/>
      <c r="BN49" s="17"/>
      <c r="BO49" s="18"/>
    </row>
    <row r="50" spans="1:67" ht="31.5">
      <c r="A50" s="39" t="s">
        <v>5</v>
      </c>
      <c r="B50" s="40" t="s">
        <v>69</v>
      </c>
      <c r="C50" s="16">
        <f t="shared" si="4"/>
        <v>0</v>
      </c>
      <c r="D50" s="16">
        <f>D51+D52</f>
        <v>0</v>
      </c>
      <c r="E50" s="16">
        <f>E51+E52</f>
        <v>0</v>
      </c>
      <c r="F50" s="16">
        <f>F51+F52</f>
        <v>0</v>
      </c>
      <c r="G50" s="16">
        <f>G51+G52</f>
        <v>0</v>
      </c>
      <c r="H50" s="16">
        <f t="shared" si="5"/>
        <v>0</v>
      </c>
      <c r="I50" s="16">
        <f>I51+I52</f>
        <v>0</v>
      </c>
      <c r="J50" s="16">
        <f>J51+J52</f>
        <v>0</v>
      </c>
      <c r="K50" s="16">
        <f>K51+K52</f>
        <v>0</v>
      </c>
      <c r="L50" s="16">
        <f>L51+L52</f>
        <v>0</v>
      </c>
      <c r="M50" s="16">
        <f t="shared" si="6"/>
        <v>0</v>
      </c>
      <c r="N50" s="16">
        <f>N51+N52</f>
        <v>0</v>
      </c>
      <c r="O50" s="16">
        <f>O51+O52</f>
        <v>0</v>
      </c>
      <c r="P50" s="16">
        <f>P51+P52</f>
        <v>0</v>
      </c>
      <c r="Q50" s="16">
        <f>Q51+Q52</f>
        <v>0</v>
      </c>
      <c r="R50" s="16">
        <f t="shared" si="7"/>
        <v>0</v>
      </c>
      <c r="S50" s="16">
        <f>S51+S52</f>
        <v>0</v>
      </c>
      <c r="T50" s="16">
        <f>T51+T52</f>
        <v>0</v>
      </c>
      <c r="U50" s="16">
        <f>U51+U52</f>
        <v>0</v>
      </c>
      <c r="V50" s="16">
        <f>V51+V52</f>
        <v>0</v>
      </c>
      <c r="W50" s="16">
        <f t="shared" si="8"/>
        <v>0</v>
      </c>
      <c r="X50" s="16">
        <f>X51+X52</f>
        <v>0</v>
      </c>
      <c r="Y50" s="16">
        <f>Y51+Y52</f>
        <v>0</v>
      </c>
      <c r="Z50" s="16">
        <f>Z51+Z52</f>
        <v>0</v>
      </c>
      <c r="AA50" s="16">
        <f>AA51+AA52</f>
        <v>0</v>
      </c>
      <c r="AB50" s="16">
        <f t="shared" si="9"/>
        <v>0</v>
      </c>
      <c r="AC50" s="16">
        <f>AC51+AC52</f>
        <v>0</v>
      </c>
      <c r="AD50" s="16">
        <f>AD51+AD52</f>
        <v>0</v>
      </c>
      <c r="AE50" s="16">
        <f>AE51+AE52</f>
        <v>0</v>
      </c>
      <c r="AF50" s="16">
        <f>AF51+AF52</f>
        <v>0</v>
      </c>
      <c r="AG50" s="16">
        <f t="shared" si="10"/>
        <v>0</v>
      </c>
      <c r="AH50" s="16">
        <f>AH51+AH52</f>
        <v>0</v>
      </c>
      <c r="AI50" s="16">
        <f>AI51+AI52</f>
        <v>0</v>
      </c>
      <c r="AJ50" s="16">
        <f>AJ51+AJ52</f>
        <v>0</v>
      </c>
      <c r="AK50" s="16">
        <f>AK51+AK52</f>
        <v>0</v>
      </c>
      <c r="AL50" s="16">
        <f t="shared" si="11"/>
        <v>0</v>
      </c>
      <c r="AM50" s="16">
        <f>AM51+AM52</f>
        <v>0</v>
      </c>
      <c r="AN50" s="16">
        <f>AN51+AN52</f>
        <v>0</v>
      </c>
      <c r="AO50" s="16">
        <f>AO51+AO52</f>
        <v>0</v>
      </c>
      <c r="AP50" s="16">
        <f>AP51+AP52</f>
        <v>0</v>
      </c>
      <c r="AQ50" s="16">
        <f t="shared" si="12"/>
        <v>0</v>
      </c>
      <c r="AR50" s="16">
        <f>AR51+AR52</f>
        <v>0</v>
      </c>
      <c r="AS50" s="16">
        <f>AS51+AS52</f>
        <v>0</v>
      </c>
      <c r="AT50" s="16">
        <f>AT51+AT52</f>
        <v>0</v>
      </c>
      <c r="AU50" s="16">
        <f>AU51+AU52</f>
        <v>0</v>
      </c>
      <c r="AV50" s="16">
        <f t="shared" si="13"/>
        <v>0</v>
      </c>
      <c r="AW50" s="16">
        <f>AW51+AW52</f>
        <v>0</v>
      </c>
      <c r="AX50" s="16">
        <f>AX51+AX52</f>
        <v>0</v>
      </c>
      <c r="AY50" s="16">
        <f>AY51+AY52</f>
        <v>0</v>
      </c>
      <c r="AZ50" s="16">
        <f>AZ51+AZ52</f>
        <v>0</v>
      </c>
      <c r="BA50" s="16">
        <f t="shared" si="14"/>
        <v>0</v>
      </c>
      <c r="BB50" s="16">
        <f>BB51+BB52</f>
        <v>0</v>
      </c>
      <c r="BC50" s="16">
        <f>BC51+BC52</f>
        <v>0</v>
      </c>
      <c r="BD50" s="16">
        <f>BD51+BD52</f>
        <v>0</v>
      </c>
      <c r="BE50" s="16">
        <f>BE51+BE52</f>
        <v>0</v>
      </c>
      <c r="BF50" s="16">
        <f t="shared" si="15"/>
        <v>0</v>
      </c>
      <c r="BG50" s="16">
        <f>BG51+BG52</f>
        <v>0</v>
      </c>
      <c r="BH50" s="16">
        <f>BH51+BH52</f>
        <v>0</v>
      </c>
      <c r="BI50" s="16">
        <f>BI51+BI52</f>
        <v>0</v>
      </c>
      <c r="BJ50" s="16">
        <f>BJ51+BJ52</f>
        <v>0</v>
      </c>
      <c r="BK50" s="16">
        <f t="shared" si="16"/>
        <v>0</v>
      </c>
      <c r="BL50" s="16">
        <f>BL51+BL52</f>
        <v>0</v>
      </c>
      <c r="BM50" s="16">
        <f>BM51+BM52</f>
        <v>0</v>
      </c>
      <c r="BN50" s="16">
        <f>BN51+BN52</f>
        <v>0</v>
      </c>
      <c r="BO50" s="16">
        <f>BO51+BO52</f>
        <v>0</v>
      </c>
    </row>
    <row r="51" spans="1:67" ht="15.75">
      <c r="A51" s="39" t="s">
        <v>1</v>
      </c>
      <c r="B51" s="40" t="s">
        <v>67</v>
      </c>
      <c r="C51" s="16">
        <f t="shared" si="4"/>
        <v>0</v>
      </c>
      <c r="D51" s="17"/>
      <c r="E51" s="17"/>
      <c r="F51" s="17"/>
      <c r="G51" s="18"/>
      <c r="H51" s="16">
        <f t="shared" si="5"/>
        <v>0</v>
      </c>
      <c r="I51" s="17"/>
      <c r="J51" s="17"/>
      <c r="K51" s="17"/>
      <c r="L51" s="18"/>
      <c r="M51" s="16">
        <f t="shared" si="6"/>
        <v>0</v>
      </c>
      <c r="N51" s="17"/>
      <c r="O51" s="17"/>
      <c r="P51" s="17"/>
      <c r="Q51" s="18"/>
      <c r="R51" s="16">
        <f t="shared" si="7"/>
        <v>0</v>
      </c>
      <c r="S51" s="17"/>
      <c r="T51" s="17"/>
      <c r="U51" s="17"/>
      <c r="V51" s="18"/>
      <c r="W51" s="16">
        <f t="shared" si="8"/>
        <v>0</v>
      </c>
      <c r="X51" s="17"/>
      <c r="Y51" s="17"/>
      <c r="Z51" s="17"/>
      <c r="AA51" s="18"/>
      <c r="AB51" s="16">
        <f t="shared" si="9"/>
        <v>0</v>
      </c>
      <c r="AC51" s="17"/>
      <c r="AD51" s="17"/>
      <c r="AE51" s="17"/>
      <c r="AF51" s="18"/>
      <c r="AG51" s="16">
        <f t="shared" si="10"/>
        <v>0</v>
      </c>
      <c r="AH51" s="17"/>
      <c r="AI51" s="17"/>
      <c r="AJ51" s="17"/>
      <c r="AK51" s="18"/>
      <c r="AL51" s="16">
        <f t="shared" si="11"/>
        <v>0</v>
      </c>
      <c r="AM51" s="17"/>
      <c r="AN51" s="17"/>
      <c r="AO51" s="17"/>
      <c r="AP51" s="18"/>
      <c r="AQ51" s="16">
        <f t="shared" si="12"/>
        <v>0</v>
      </c>
      <c r="AR51" s="17"/>
      <c r="AS51" s="17"/>
      <c r="AT51" s="17"/>
      <c r="AU51" s="18"/>
      <c r="AV51" s="16">
        <f t="shared" si="13"/>
        <v>0</v>
      </c>
      <c r="AW51" s="17"/>
      <c r="AX51" s="17"/>
      <c r="AY51" s="17"/>
      <c r="AZ51" s="18"/>
      <c r="BA51" s="16">
        <f t="shared" si="14"/>
        <v>0</v>
      </c>
      <c r="BB51" s="17"/>
      <c r="BC51" s="17"/>
      <c r="BD51" s="17"/>
      <c r="BE51" s="18"/>
      <c r="BF51" s="16">
        <f t="shared" si="15"/>
        <v>0</v>
      </c>
      <c r="BG51" s="17"/>
      <c r="BH51" s="17"/>
      <c r="BI51" s="17"/>
      <c r="BJ51" s="18"/>
      <c r="BK51" s="16">
        <f t="shared" si="16"/>
        <v>0</v>
      </c>
      <c r="BL51" s="17"/>
      <c r="BM51" s="17"/>
      <c r="BN51" s="17"/>
      <c r="BO51" s="18"/>
    </row>
    <row r="52" spans="1:67" ht="15.75">
      <c r="A52" s="39" t="s">
        <v>28</v>
      </c>
      <c r="B52" s="40" t="s">
        <v>68</v>
      </c>
      <c r="C52" s="16">
        <f t="shared" si="4"/>
        <v>0</v>
      </c>
      <c r="D52" s="17"/>
      <c r="E52" s="17"/>
      <c r="F52" s="17"/>
      <c r="G52" s="18"/>
      <c r="H52" s="16">
        <f t="shared" si="5"/>
        <v>0</v>
      </c>
      <c r="I52" s="17"/>
      <c r="J52" s="17"/>
      <c r="K52" s="17"/>
      <c r="L52" s="18"/>
      <c r="M52" s="16">
        <f t="shared" si="6"/>
        <v>0</v>
      </c>
      <c r="N52" s="17"/>
      <c r="O52" s="17"/>
      <c r="P52" s="17"/>
      <c r="Q52" s="18"/>
      <c r="R52" s="16">
        <f t="shared" si="7"/>
        <v>0</v>
      </c>
      <c r="S52" s="17"/>
      <c r="T52" s="17"/>
      <c r="U52" s="17"/>
      <c r="V52" s="18"/>
      <c r="W52" s="16">
        <f t="shared" si="8"/>
        <v>0</v>
      </c>
      <c r="X52" s="17"/>
      <c r="Y52" s="17"/>
      <c r="Z52" s="17"/>
      <c r="AA52" s="18"/>
      <c r="AB52" s="16">
        <f t="shared" si="9"/>
        <v>0</v>
      </c>
      <c r="AC52" s="17"/>
      <c r="AD52" s="17"/>
      <c r="AE52" s="17"/>
      <c r="AF52" s="18"/>
      <c r="AG52" s="16">
        <f t="shared" si="10"/>
        <v>0</v>
      </c>
      <c r="AH52" s="17"/>
      <c r="AI52" s="17"/>
      <c r="AJ52" s="17"/>
      <c r="AK52" s="18"/>
      <c r="AL52" s="16">
        <f t="shared" si="11"/>
        <v>0</v>
      </c>
      <c r="AM52" s="17"/>
      <c r="AN52" s="17"/>
      <c r="AO52" s="17"/>
      <c r="AP52" s="18"/>
      <c r="AQ52" s="16">
        <f t="shared" si="12"/>
        <v>0</v>
      </c>
      <c r="AR52" s="17"/>
      <c r="AS52" s="17"/>
      <c r="AT52" s="17"/>
      <c r="AU52" s="18"/>
      <c r="AV52" s="16">
        <f t="shared" si="13"/>
        <v>0</v>
      </c>
      <c r="AW52" s="17"/>
      <c r="AX52" s="17"/>
      <c r="AY52" s="17"/>
      <c r="AZ52" s="18"/>
      <c r="BA52" s="16">
        <f t="shared" si="14"/>
        <v>0</v>
      </c>
      <c r="BB52" s="17"/>
      <c r="BC52" s="17"/>
      <c r="BD52" s="17"/>
      <c r="BE52" s="18"/>
      <c r="BF52" s="16">
        <f t="shared" si="15"/>
        <v>0</v>
      </c>
      <c r="BG52" s="17"/>
      <c r="BH52" s="17"/>
      <c r="BI52" s="17"/>
      <c r="BJ52" s="18"/>
      <c r="BK52" s="16">
        <f t="shared" si="16"/>
        <v>0</v>
      </c>
      <c r="BL52" s="17"/>
      <c r="BM52" s="17"/>
      <c r="BN52" s="17"/>
      <c r="BO52" s="18"/>
    </row>
    <row r="53" spans="1:67" ht="15.75">
      <c r="A53" s="39" t="s">
        <v>6</v>
      </c>
      <c r="B53" s="40" t="s">
        <v>70</v>
      </c>
      <c r="C53" s="16">
        <f t="shared" si="4"/>
        <v>0</v>
      </c>
      <c r="D53" s="16">
        <f>D54+D55</f>
        <v>0</v>
      </c>
      <c r="E53" s="16">
        <f>E54+E55</f>
        <v>0</v>
      </c>
      <c r="F53" s="16">
        <f>F54+F55</f>
        <v>0</v>
      </c>
      <c r="G53" s="16">
        <f>G54+G55</f>
        <v>0</v>
      </c>
      <c r="H53" s="16">
        <f t="shared" si="5"/>
        <v>0</v>
      </c>
      <c r="I53" s="16">
        <f>I54+I55</f>
        <v>0</v>
      </c>
      <c r="J53" s="16">
        <f>J54+J55</f>
        <v>0</v>
      </c>
      <c r="K53" s="16">
        <f>K54+K55</f>
        <v>0</v>
      </c>
      <c r="L53" s="16">
        <f>L54+L55</f>
        <v>0</v>
      </c>
      <c r="M53" s="16">
        <f t="shared" si="6"/>
        <v>0</v>
      </c>
      <c r="N53" s="16">
        <f>N54+N55</f>
        <v>0</v>
      </c>
      <c r="O53" s="16">
        <f>O54+O55</f>
        <v>0</v>
      </c>
      <c r="P53" s="16">
        <f>P54+P55</f>
        <v>0</v>
      </c>
      <c r="Q53" s="16">
        <f>Q54+Q55</f>
        <v>0</v>
      </c>
      <c r="R53" s="16">
        <f t="shared" si="7"/>
        <v>0</v>
      </c>
      <c r="S53" s="16">
        <f>S54+S55</f>
        <v>0</v>
      </c>
      <c r="T53" s="16">
        <f>T54+T55</f>
        <v>0</v>
      </c>
      <c r="U53" s="16">
        <f>U54+U55</f>
        <v>0</v>
      </c>
      <c r="V53" s="16">
        <f>V54+V55</f>
        <v>0</v>
      </c>
      <c r="W53" s="16">
        <f t="shared" si="8"/>
        <v>0</v>
      </c>
      <c r="X53" s="16">
        <f>X54+X55</f>
        <v>0</v>
      </c>
      <c r="Y53" s="16">
        <f>Y54+Y55</f>
        <v>0</v>
      </c>
      <c r="Z53" s="16">
        <f>Z54+Z55</f>
        <v>0</v>
      </c>
      <c r="AA53" s="16">
        <f>AA54+AA55</f>
        <v>0</v>
      </c>
      <c r="AB53" s="16">
        <f t="shared" si="9"/>
        <v>0</v>
      </c>
      <c r="AC53" s="16">
        <f>AC54+AC55</f>
        <v>0</v>
      </c>
      <c r="AD53" s="16">
        <f>AD54+AD55</f>
        <v>0</v>
      </c>
      <c r="AE53" s="16">
        <f>AE54+AE55</f>
        <v>0</v>
      </c>
      <c r="AF53" s="16">
        <f>AF54+AF55</f>
        <v>0</v>
      </c>
      <c r="AG53" s="16">
        <f t="shared" si="10"/>
        <v>0</v>
      </c>
      <c r="AH53" s="16">
        <f>AH54+AH55</f>
        <v>0</v>
      </c>
      <c r="AI53" s="16">
        <f>AI54+AI55</f>
        <v>0</v>
      </c>
      <c r="AJ53" s="16">
        <f>AJ54+AJ55</f>
        <v>0</v>
      </c>
      <c r="AK53" s="16">
        <f>AK54+AK55</f>
        <v>0</v>
      </c>
      <c r="AL53" s="16">
        <f t="shared" si="11"/>
        <v>0</v>
      </c>
      <c r="AM53" s="16">
        <f>AM54+AM55</f>
        <v>0</v>
      </c>
      <c r="AN53" s="16">
        <f>AN54+AN55</f>
        <v>0</v>
      </c>
      <c r="AO53" s="16">
        <f>AO54+AO55</f>
        <v>0</v>
      </c>
      <c r="AP53" s="16">
        <f>AP54+AP55</f>
        <v>0</v>
      </c>
      <c r="AQ53" s="16">
        <f t="shared" si="12"/>
        <v>0</v>
      </c>
      <c r="AR53" s="16">
        <f>AR54+AR55</f>
        <v>0</v>
      </c>
      <c r="AS53" s="16">
        <f>AS54+AS55</f>
        <v>0</v>
      </c>
      <c r="AT53" s="16">
        <f>AT54+AT55</f>
        <v>0</v>
      </c>
      <c r="AU53" s="16">
        <f>AU54+AU55</f>
        <v>0</v>
      </c>
      <c r="AV53" s="16">
        <f t="shared" si="13"/>
        <v>0</v>
      </c>
      <c r="AW53" s="16">
        <f>AW54+AW55</f>
        <v>0</v>
      </c>
      <c r="AX53" s="16">
        <f>AX54+AX55</f>
        <v>0</v>
      </c>
      <c r="AY53" s="16">
        <f>AY54+AY55</f>
        <v>0</v>
      </c>
      <c r="AZ53" s="16">
        <f>AZ54+AZ55</f>
        <v>0</v>
      </c>
      <c r="BA53" s="16">
        <f t="shared" si="14"/>
        <v>0</v>
      </c>
      <c r="BB53" s="16">
        <f>BB54+BB55</f>
        <v>0</v>
      </c>
      <c r="BC53" s="16">
        <f>BC54+BC55</f>
        <v>0</v>
      </c>
      <c r="BD53" s="16">
        <f>BD54+BD55</f>
        <v>0</v>
      </c>
      <c r="BE53" s="16">
        <f>BE54+BE55</f>
        <v>0</v>
      </c>
      <c r="BF53" s="16">
        <f t="shared" si="15"/>
        <v>0</v>
      </c>
      <c r="BG53" s="16">
        <f>BG54+BG55</f>
        <v>0</v>
      </c>
      <c r="BH53" s="16">
        <f>BH54+BH55</f>
        <v>0</v>
      </c>
      <c r="BI53" s="16">
        <f>BI54+BI55</f>
        <v>0</v>
      </c>
      <c r="BJ53" s="16">
        <f>BJ54+BJ55</f>
        <v>0</v>
      </c>
      <c r="BK53" s="16">
        <f t="shared" si="16"/>
        <v>0</v>
      </c>
      <c r="BL53" s="16">
        <f>BL54+BL55</f>
        <v>0</v>
      </c>
      <c r="BM53" s="16">
        <f>BM54+BM55</f>
        <v>0</v>
      </c>
      <c r="BN53" s="16">
        <f>BN54+BN55</f>
        <v>0</v>
      </c>
      <c r="BO53" s="16">
        <f>BO54+BO55</f>
        <v>0</v>
      </c>
    </row>
    <row r="54" spans="1:67" ht="15.75">
      <c r="A54" s="39" t="s">
        <v>27</v>
      </c>
      <c r="B54" s="40" t="s">
        <v>67</v>
      </c>
      <c r="C54" s="16">
        <f t="shared" si="4"/>
        <v>0</v>
      </c>
      <c r="D54" s="17"/>
      <c r="E54" s="17"/>
      <c r="F54" s="17"/>
      <c r="G54" s="18"/>
      <c r="H54" s="16">
        <f t="shared" si="5"/>
        <v>0</v>
      </c>
      <c r="I54" s="17"/>
      <c r="J54" s="17"/>
      <c r="K54" s="17"/>
      <c r="L54" s="18"/>
      <c r="M54" s="16">
        <f t="shared" si="6"/>
        <v>0</v>
      </c>
      <c r="N54" s="17"/>
      <c r="O54" s="17"/>
      <c r="P54" s="17"/>
      <c r="Q54" s="18"/>
      <c r="R54" s="16">
        <f t="shared" si="7"/>
        <v>0</v>
      </c>
      <c r="S54" s="17"/>
      <c r="T54" s="17"/>
      <c r="U54" s="17"/>
      <c r="V54" s="18"/>
      <c r="W54" s="16">
        <f t="shared" si="8"/>
        <v>0</v>
      </c>
      <c r="X54" s="17"/>
      <c r="Y54" s="17"/>
      <c r="Z54" s="17"/>
      <c r="AA54" s="18"/>
      <c r="AB54" s="16">
        <f t="shared" si="9"/>
        <v>0</v>
      </c>
      <c r="AC54" s="17"/>
      <c r="AD54" s="17"/>
      <c r="AE54" s="17"/>
      <c r="AF54" s="18"/>
      <c r="AG54" s="16">
        <f t="shared" si="10"/>
        <v>0</v>
      </c>
      <c r="AH54" s="17"/>
      <c r="AI54" s="17"/>
      <c r="AJ54" s="17"/>
      <c r="AK54" s="18"/>
      <c r="AL54" s="16">
        <f t="shared" si="11"/>
        <v>0</v>
      </c>
      <c r="AM54" s="17"/>
      <c r="AN54" s="17"/>
      <c r="AO54" s="17"/>
      <c r="AP54" s="18"/>
      <c r="AQ54" s="16">
        <f t="shared" si="12"/>
        <v>0</v>
      </c>
      <c r="AR54" s="17"/>
      <c r="AS54" s="17"/>
      <c r="AT54" s="17"/>
      <c r="AU54" s="18"/>
      <c r="AV54" s="16">
        <f t="shared" si="13"/>
        <v>0</v>
      </c>
      <c r="AW54" s="17"/>
      <c r="AX54" s="17"/>
      <c r="AY54" s="17"/>
      <c r="AZ54" s="18"/>
      <c r="BA54" s="16">
        <f t="shared" si="14"/>
        <v>0</v>
      </c>
      <c r="BB54" s="17"/>
      <c r="BC54" s="17"/>
      <c r="BD54" s="17"/>
      <c r="BE54" s="18"/>
      <c r="BF54" s="16">
        <f t="shared" si="15"/>
        <v>0</v>
      </c>
      <c r="BG54" s="17"/>
      <c r="BH54" s="17"/>
      <c r="BI54" s="17"/>
      <c r="BJ54" s="18"/>
      <c r="BK54" s="16">
        <f t="shared" si="16"/>
        <v>0</v>
      </c>
      <c r="BL54" s="17"/>
      <c r="BM54" s="17"/>
      <c r="BN54" s="17"/>
      <c r="BO54" s="18"/>
    </row>
    <row r="55" spans="1:67" ht="15.75">
      <c r="A55" s="39" t="s">
        <v>0</v>
      </c>
      <c r="B55" s="40" t="s">
        <v>68</v>
      </c>
      <c r="C55" s="16">
        <f t="shared" si="4"/>
        <v>0</v>
      </c>
      <c r="D55" s="17"/>
      <c r="E55" s="17"/>
      <c r="F55" s="17"/>
      <c r="G55" s="18"/>
      <c r="H55" s="16">
        <f t="shared" si="5"/>
        <v>0</v>
      </c>
      <c r="I55" s="17"/>
      <c r="J55" s="17"/>
      <c r="K55" s="17"/>
      <c r="L55" s="18"/>
      <c r="M55" s="16">
        <f t="shared" si="6"/>
        <v>0</v>
      </c>
      <c r="N55" s="17"/>
      <c r="O55" s="17"/>
      <c r="P55" s="17"/>
      <c r="Q55" s="18"/>
      <c r="R55" s="16">
        <f t="shared" si="7"/>
        <v>0</v>
      </c>
      <c r="S55" s="17"/>
      <c r="T55" s="17"/>
      <c r="U55" s="17"/>
      <c r="V55" s="18"/>
      <c r="W55" s="16">
        <f t="shared" si="8"/>
        <v>0</v>
      </c>
      <c r="X55" s="17"/>
      <c r="Y55" s="17"/>
      <c r="Z55" s="17"/>
      <c r="AA55" s="18"/>
      <c r="AB55" s="16">
        <f t="shared" si="9"/>
        <v>0</v>
      </c>
      <c r="AC55" s="17"/>
      <c r="AD55" s="17"/>
      <c r="AE55" s="17"/>
      <c r="AF55" s="18"/>
      <c r="AG55" s="16">
        <f t="shared" si="10"/>
        <v>0</v>
      </c>
      <c r="AH55" s="17"/>
      <c r="AI55" s="17"/>
      <c r="AJ55" s="17"/>
      <c r="AK55" s="18"/>
      <c r="AL55" s="16">
        <f t="shared" si="11"/>
        <v>0</v>
      </c>
      <c r="AM55" s="17"/>
      <c r="AN55" s="17"/>
      <c r="AO55" s="17"/>
      <c r="AP55" s="18"/>
      <c r="AQ55" s="16">
        <f t="shared" si="12"/>
        <v>0</v>
      </c>
      <c r="AR55" s="17"/>
      <c r="AS55" s="17"/>
      <c r="AT55" s="17"/>
      <c r="AU55" s="18"/>
      <c r="AV55" s="16">
        <f t="shared" si="13"/>
        <v>0</v>
      </c>
      <c r="AW55" s="17"/>
      <c r="AX55" s="17"/>
      <c r="AY55" s="17"/>
      <c r="AZ55" s="18"/>
      <c r="BA55" s="16">
        <f t="shared" si="14"/>
        <v>0</v>
      </c>
      <c r="BB55" s="17"/>
      <c r="BC55" s="17"/>
      <c r="BD55" s="17"/>
      <c r="BE55" s="18"/>
      <c r="BF55" s="16">
        <f t="shared" si="15"/>
        <v>0</v>
      </c>
      <c r="BG55" s="17"/>
      <c r="BH55" s="17"/>
      <c r="BI55" s="17"/>
      <c r="BJ55" s="18"/>
      <c r="BK55" s="16">
        <f t="shared" si="16"/>
        <v>0</v>
      </c>
      <c r="BL55" s="17"/>
      <c r="BM55" s="17"/>
      <c r="BN55" s="17"/>
      <c r="BO55" s="18"/>
    </row>
    <row r="56" spans="1:67" ht="15.75">
      <c r="A56" s="39" t="s">
        <v>7</v>
      </c>
      <c r="B56" s="40" t="s">
        <v>71</v>
      </c>
      <c r="C56" s="16">
        <f t="shared" si="4"/>
        <v>0</v>
      </c>
      <c r="D56" s="16">
        <f>D57+D58</f>
        <v>0</v>
      </c>
      <c r="E56" s="16">
        <f>E57+E58</f>
        <v>0</v>
      </c>
      <c r="F56" s="16">
        <f>F57+F58</f>
        <v>0</v>
      </c>
      <c r="G56" s="16">
        <f>G57+G58</f>
        <v>0</v>
      </c>
      <c r="H56" s="16">
        <f t="shared" si="5"/>
        <v>0</v>
      </c>
      <c r="I56" s="16">
        <f>I57+I58</f>
        <v>0</v>
      </c>
      <c r="J56" s="16">
        <f>J57+J58</f>
        <v>0</v>
      </c>
      <c r="K56" s="16">
        <f>K57+K58</f>
        <v>0</v>
      </c>
      <c r="L56" s="16">
        <f>L57+L58</f>
        <v>0</v>
      </c>
      <c r="M56" s="16">
        <f t="shared" si="6"/>
        <v>0</v>
      </c>
      <c r="N56" s="16">
        <f>N57+N58</f>
        <v>0</v>
      </c>
      <c r="O56" s="16">
        <f>O57+O58</f>
        <v>0</v>
      </c>
      <c r="P56" s="16">
        <f>P57+P58</f>
        <v>0</v>
      </c>
      <c r="Q56" s="16">
        <f>Q57+Q58</f>
        <v>0</v>
      </c>
      <c r="R56" s="16">
        <f t="shared" si="7"/>
        <v>0</v>
      </c>
      <c r="S56" s="16">
        <f>S57+S58</f>
        <v>0</v>
      </c>
      <c r="T56" s="16">
        <f>T57+T58</f>
        <v>0</v>
      </c>
      <c r="U56" s="16">
        <f>U57+U58</f>
        <v>0</v>
      </c>
      <c r="V56" s="16">
        <f>V57+V58</f>
        <v>0</v>
      </c>
      <c r="W56" s="16">
        <f t="shared" si="8"/>
        <v>0</v>
      </c>
      <c r="X56" s="16">
        <f>X57+X58</f>
        <v>0</v>
      </c>
      <c r="Y56" s="16">
        <f>Y57+Y58</f>
        <v>0</v>
      </c>
      <c r="Z56" s="16">
        <f>Z57+Z58</f>
        <v>0</v>
      </c>
      <c r="AA56" s="16">
        <f>AA57+AA58</f>
        <v>0</v>
      </c>
      <c r="AB56" s="16">
        <f t="shared" si="9"/>
        <v>0</v>
      </c>
      <c r="AC56" s="16">
        <f>AC57+AC58</f>
        <v>0</v>
      </c>
      <c r="AD56" s="16">
        <f>AD57+AD58</f>
        <v>0</v>
      </c>
      <c r="AE56" s="16">
        <f>AE57+AE58</f>
        <v>0</v>
      </c>
      <c r="AF56" s="16">
        <f>AF57+AF58</f>
        <v>0</v>
      </c>
      <c r="AG56" s="16">
        <f t="shared" si="10"/>
        <v>0</v>
      </c>
      <c r="AH56" s="16">
        <f>AH57+AH58</f>
        <v>0</v>
      </c>
      <c r="AI56" s="16">
        <f>AI57+AI58</f>
        <v>0</v>
      </c>
      <c r="AJ56" s="16">
        <f>AJ57+AJ58</f>
        <v>0</v>
      </c>
      <c r="AK56" s="16">
        <f>AK57+AK58</f>
        <v>0</v>
      </c>
      <c r="AL56" s="16">
        <f t="shared" si="11"/>
        <v>0</v>
      </c>
      <c r="AM56" s="16">
        <f>AM57+AM58</f>
        <v>0</v>
      </c>
      <c r="AN56" s="16">
        <f>AN57+AN58</f>
        <v>0</v>
      </c>
      <c r="AO56" s="16">
        <f>AO57+AO58</f>
        <v>0</v>
      </c>
      <c r="AP56" s="16">
        <f>AP57+AP58</f>
        <v>0</v>
      </c>
      <c r="AQ56" s="16">
        <f t="shared" si="12"/>
        <v>0</v>
      </c>
      <c r="AR56" s="16">
        <f>AR57+AR58</f>
        <v>0</v>
      </c>
      <c r="AS56" s="16">
        <f>AS57+AS58</f>
        <v>0</v>
      </c>
      <c r="AT56" s="16">
        <f>AT57+AT58</f>
        <v>0</v>
      </c>
      <c r="AU56" s="16">
        <f>AU57+AU58</f>
        <v>0</v>
      </c>
      <c r="AV56" s="16">
        <f t="shared" si="13"/>
        <v>0</v>
      </c>
      <c r="AW56" s="16">
        <f>AW57+AW58</f>
        <v>0</v>
      </c>
      <c r="AX56" s="16">
        <f>AX57+AX58</f>
        <v>0</v>
      </c>
      <c r="AY56" s="16">
        <f>AY57+AY58</f>
        <v>0</v>
      </c>
      <c r="AZ56" s="16">
        <f>AZ57+AZ58</f>
        <v>0</v>
      </c>
      <c r="BA56" s="16">
        <f t="shared" si="14"/>
        <v>0</v>
      </c>
      <c r="BB56" s="16">
        <f>BB57+BB58</f>
        <v>0</v>
      </c>
      <c r="BC56" s="16">
        <f>BC57+BC58</f>
        <v>0</v>
      </c>
      <c r="BD56" s="16">
        <f>BD57+BD58</f>
        <v>0</v>
      </c>
      <c r="BE56" s="16">
        <f>BE57+BE58</f>
        <v>0</v>
      </c>
      <c r="BF56" s="16">
        <f t="shared" si="15"/>
        <v>0</v>
      </c>
      <c r="BG56" s="16">
        <f>BG57+BG58</f>
        <v>0</v>
      </c>
      <c r="BH56" s="16">
        <f>BH57+BH58</f>
        <v>0</v>
      </c>
      <c r="BI56" s="16">
        <f>BI57+BI58</f>
        <v>0</v>
      </c>
      <c r="BJ56" s="16">
        <f>BJ57+BJ58</f>
        <v>0</v>
      </c>
      <c r="BK56" s="16">
        <f t="shared" si="16"/>
        <v>0</v>
      </c>
      <c r="BL56" s="16">
        <f>BL57+BL58</f>
        <v>0</v>
      </c>
      <c r="BM56" s="16">
        <f>BM57+BM58</f>
        <v>0</v>
      </c>
      <c r="BN56" s="16">
        <f>BN57+BN58</f>
        <v>0</v>
      </c>
      <c r="BO56" s="16">
        <f>BO57+BO58</f>
        <v>0</v>
      </c>
    </row>
    <row r="57" spans="1:67" ht="15.75">
      <c r="A57" s="39" t="s">
        <v>36</v>
      </c>
      <c r="B57" s="40" t="s">
        <v>67</v>
      </c>
      <c r="C57" s="16">
        <f t="shared" si="4"/>
        <v>0</v>
      </c>
      <c r="D57" s="17"/>
      <c r="E57" s="17"/>
      <c r="F57" s="17"/>
      <c r="G57" s="18"/>
      <c r="H57" s="16">
        <f t="shared" si="5"/>
        <v>0</v>
      </c>
      <c r="I57" s="17"/>
      <c r="J57" s="17"/>
      <c r="K57" s="17"/>
      <c r="L57" s="18"/>
      <c r="M57" s="16">
        <f t="shared" si="6"/>
        <v>0</v>
      </c>
      <c r="N57" s="17"/>
      <c r="O57" s="17"/>
      <c r="P57" s="17"/>
      <c r="Q57" s="18"/>
      <c r="R57" s="16">
        <f t="shared" si="7"/>
        <v>0</v>
      </c>
      <c r="S57" s="17"/>
      <c r="T57" s="17"/>
      <c r="U57" s="17"/>
      <c r="V57" s="18"/>
      <c r="W57" s="16">
        <f t="shared" si="8"/>
        <v>0</v>
      </c>
      <c r="X57" s="17"/>
      <c r="Y57" s="17"/>
      <c r="Z57" s="17"/>
      <c r="AA57" s="18"/>
      <c r="AB57" s="16">
        <f t="shared" si="9"/>
        <v>0</v>
      </c>
      <c r="AC57" s="17"/>
      <c r="AD57" s="17"/>
      <c r="AE57" s="17"/>
      <c r="AF57" s="18"/>
      <c r="AG57" s="16">
        <f t="shared" si="10"/>
        <v>0</v>
      </c>
      <c r="AH57" s="17"/>
      <c r="AI57" s="17"/>
      <c r="AJ57" s="17"/>
      <c r="AK57" s="18"/>
      <c r="AL57" s="16">
        <f t="shared" si="11"/>
        <v>0</v>
      </c>
      <c r="AM57" s="17"/>
      <c r="AN57" s="17"/>
      <c r="AO57" s="17"/>
      <c r="AP57" s="18"/>
      <c r="AQ57" s="16">
        <f t="shared" si="12"/>
        <v>0</v>
      </c>
      <c r="AR57" s="17"/>
      <c r="AS57" s="17"/>
      <c r="AT57" s="17"/>
      <c r="AU57" s="18"/>
      <c r="AV57" s="16">
        <f t="shared" si="13"/>
        <v>0</v>
      </c>
      <c r="AW57" s="17"/>
      <c r="AX57" s="17"/>
      <c r="AY57" s="17"/>
      <c r="AZ57" s="18"/>
      <c r="BA57" s="16">
        <f t="shared" si="14"/>
        <v>0</v>
      </c>
      <c r="BB57" s="17"/>
      <c r="BC57" s="17"/>
      <c r="BD57" s="17"/>
      <c r="BE57" s="18"/>
      <c r="BF57" s="16">
        <f t="shared" si="15"/>
        <v>0</v>
      </c>
      <c r="BG57" s="17"/>
      <c r="BH57" s="17"/>
      <c r="BI57" s="17"/>
      <c r="BJ57" s="18"/>
      <c r="BK57" s="16">
        <f t="shared" si="16"/>
        <v>0</v>
      </c>
      <c r="BL57" s="17"/>
      <c r="BM57" s="17"/>
      <c r="BN57" s="17"/>
      <c r="BO57" s="18"/>
    </row>
    <row r="58" spans="1:67" ht="15.75">
      <c r="A58" s="39" t="s">
        <v>37</v>
      </c>
      <c r="B58" s="40" t="s">
        <v>68</v>
      </c>
      <c r="C58" s="16">
        <f t="shared" si="4"/>
        <v>0</v>
      </c>
      <c r="D58" s="17"/>
      <c r="E58" s="17"/>
      <c r="F58" s="17"/>
      <c r="G58" s="18"/>
      <c r="H58" s="16">
        <f t="shared" si="5"/>
        <v>0</v>
      </c>
      <c r="I58" s="17"/>
      <c r="J58" s="17"/>
      <c r="K58" s="17"/>
      <c r="L58" s="18"/>
      <c r="M58" s="16">
        <f t="shared" si="6"/>
        <v>0</v>
      </c>
      <c r="N58" s="17"/>
      <c r="O58" s="17"/>
      <c r="P58" s="17"/>
      <c r="Q58" s="18"/>
      <c r="R58" s="16">
        <f t="shared" si="7"/>
        <v>0</v>
      </c>
      <c r="S58" s="17"/>
      <c r="T58" s="17"/>
      <c r="U58" s="17"/>
      <c r="V58" s="18"/>
      <c r="W58" s="16">
        <f t="shared" si="8"/>
        <v>0</v>
      </c>
      <c r="X58" s="17"/>
      <c r="Y58" s="17"/>
      <c r="Z58" s="17"/>
      <c r="AA58" s="18"/>
      <c r="AB58" s="16">
        <f t="shared" si="9"/>
        <v>0</v>
      </c>
      <c r="AC58" s="17"/>
      <c r="AD58" s="17"/>
      <c r="AE58" s="17"/>
      <c r="AF58" s="18"/>
      <c r="AG58" s="16">
        <f t="shared" si="10"/>
        <v>0</v>
      </c>
      <c r="AH58" s="17"/>
      <c r="AI58" s="17"/>
      <c r="AJ58" s="17"/>
      <c r="AK58" s="18"/>
      <c r="AL58" s="16">
        <f t="shared" si="11"/>
        <v>0</v>
      </c>
      <c r="AM58" s="17"/>
      <c r="AN58" s="17"/>
      <c r="AO58" s="17"/>
      <c r="AP58" s="18"/>
      <c r="AQ58" s="16">
        <f t="shared" si="12"/>
        <v>0</v>
      </c>
      <c r="AR58" s="17"/>
      <c r="AS58" s="17"/>
      <c r="AT58" s="17"/>
      <c r="AU58" s="18"/>
      <c r="AV58" s="16">
        <f t="shared" si="13"/>
        <v>0</v>
      </c>
      <c r="AW58" s="17"/>
      <c r="AX58" s="17"/>
      <c r="AY58" s="17"/>
      <c r="AZ58" s="18"/>
      <c r="BA58" s="16">
        <f t="shared" si="14"/>
        <v>0</v>
      </c>
      <c r="BB58" s="17"/>
      <c r="BC58" s="17"/>
      <c r="BD58" s="17"/>
      <c r="BE58" s="18"/>
      <c r="BF58" s="16">
        <f t="shared" si="15"/>
        <v>0</v>
      </c>
      <c r="BG58" s="17"/>
      <c r="BH58" s="17"/>
      <c r="BI58" s="17"/>
      <c r="BJ58" s="18"/>
      <c r="BK58" s="16">
        <f t="shared" si="16"/>
        <v>0</v>
      </c>
      <c r="BL58" s="17"/>
      <c r="BM58" s="17"/>
      <c r="BN58" s="17"/>
      <c r="BO58" s="18"/>
    </row>
    <row r="59" spans="1:67" ht="13.5" thickBot="1">
      <c r="A59" s="154" t="s">
        <v>43</v>
      </c>
      <c r="B59" s="154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</row>
    <row r="60" spans="1:67" ht="16.5" thickBot="1">
      <c r="A60" s="41"/>
      <c r="B60" s="42" t="s">
        <v>72</v>
      </c>
      <c r="C60" s="16">
        <f>D60+E60+F60+G60</f>
        <v>4.3594999999999997</v>
      </c>
      <c r="D60" s="20">
        <f>D61+D62</f>
        <v>0</v>
      </c>
      <c r="E60" s="20">
        <f>E61+E62</f>
        <v>0</v>
      </c>
      <c r="F60" s="20">
        <f>F61+F62</f>
        <v>4.3594999999999997</v>
      </c>
      <c r="G60" s="20">
        <f>G61+G62</f>
        <v>0</v>
      </c>
      <c r="H60" s="16">
        <f>I60+J60+K60+L60</f>
        <v>2.0186999999999999</v>
      </c>
      <c r="I60" s="20">
        <f>I61+I62</f>
        <v>0</v>
      </c>
      <c r="J60" s="20">
        <f>J61+J62</f>
        <v>0</v>
      </c>
      <c r="K60" s="20">
        <f>K61+K62</f>
        <v>2.0186999999999999</v>
      </c>
      <c r="L60" s="20">
        <f>L61+L62</f>
        <v>0</v>
      </c>
      <c r="M60" s="16">
        <f>N60+O60+P60+Q60</f>
        <v>1.0316000000000001</v>
      </c>
      <c r="N60" s="20">
        <f>N61+N62</f>
        <v>0</v>
      </c>
      <c r="O60" s="20">
        <f>O61+O62</f>
        <v>0</v>
      </c>
      <c r="P60" s="20">
        <f>P61+P62</f>
        <v>1.0316000000000001</v>
      </c>
      <c r="Q60" s="20">
        <f>Q61+Q62</f>
        <v>0</v>
      </c>
      <c r="R60" s="16">
        <f>S60+T60+U60+V60</f>
        <v>3.8504</v>
      </c>
      <c r="S60" s="20">
        <f>S61+S62</f>
        <v>0</v>
      </c>
      <c r="T60" s="20">
        <f>T61+T62</f>
        <v>0</v>
      </c>
      <c r="U60" s="20">
        <f>U61+U62</f>
        <v>3.8504</v>
      </c>
      <c r="V60" s="20">
        <f>V61+V62</f>
        <v>0</v>
      </c>
      <c r="W60" s="16">
        <f>X60+Y60+Z60+AA60</f>
        <v>2.2549999999999999</v>
      </c>
      <c r="X60" s="20">
        <f>X61+X62</f>
        <v>0</v>
      </c>
      <c r="Y60" s="20">
        <f>Y61+Y62</f>
        <v>0</v>
      </c>
      <c r="Z60" s="20">
        <f>Z61+Z62</f>
        <v>2.2549999999999999</v>
      </c>
      <c r="AA60" s="20">
        <f>AA61+AA62</f>
        <v>0</v>
      </c>
      <c r="AB60" s="16">
        <f>AC60+AD60+AE60+AF60</f>
        <v>2.2147999999999999</v>
      </c>
      <c r="AC60" s="20">
        <f>AC61+AC62</f>
        <v>0</v>
      </c>
      <c r="AD60" s="20">
        <f>AD61+AD62</f>
        <v>0</v>
      </c>
      <c r="AE60" s="20">
        <f>AE61+AE62</f>
        <v>2.2147999999999999</v>
      </c>
      <c r="AF60" s="20">
        <f>AF61+AF62</f>
        <v>0</v>
      </c>
      <c r="AG60" s="16">
        <f>AH60+AI60+AJ60+AK60</f>
        <v>4.4696999999999996</v>
      </c>
      <c r="AH60" s="20">
        <f>AH61+AH62</f>
        <v>0</v>
      </c>
      <c r="AI60" s="20">
        <f>AI61+AI62</f>
        <v>0</v>
      </c>
      <c r="AJ60" s="20">
        <f>AJ61+AJ62</f>
        <v>4.4696999999999996</v>
      </c>
      <c r="AK60" s="20">
        <f>AK61+AK62</f>
        <v>0</v>
      </c>
      <c r="AL60" s="16">
        <f>AM60+AN60+AO60+AP60</f>
        <v>2.4175</v>
      </c>
      <c r="AM60" s="20">
        <f>AM61+AM62</f>
        <v>0</v>
      </c>
      <c r="AN60" s="20">
        <f>AN61+AN62</f>
        <v>0</v>
      </c>
      <c r="AO60" s="20">
        <f>AO61+AO62</f>
        <v>2.4175</v>
      </c>
      <c r="AP60" s="20">
        <f>AP61+AP62</f>
        <v>0</v>
      </c>
      <c r="AQ60" s="16">
        <f>AR60+AS60+AT60+AU60</f>
        <v>2.4620000000000002</v>
      </c>
      <c r="AR60" s="20">
        <f>AR61+AR62</f>
        <v>0</v>
      </c>
      <c r="AS60" s="20">
        <f>AS61+AS62</f>
        <v>0</v>
      </c>
      <c r="AT60" s="20">
        <f>AT61+AT62</f>
        <v>2.4620000000000002</v>
      </c>
      <c r="AU60" s="20">
        <f>AU61+AU62</f>
        <v>0</v>
      </c>
      <c r="AV60" s="16">
        <f>AW60+AX60+AY60+AZ60</f>
        <v>4.8795000000000002</v>
      </c>
      <c r="AW60" s="20">
        <f>AW61+AW62</f>
        <v>0</v>
      </c>
      <c r="AX60" s="20">
        <f>AX61+AX62</f>
        <v>0</v>
      </c>
      <c r="AY60" s="20">
        <f>AY61+AY62</f>
        <v>4.8795000000000002</v>
      </c>
      <c r="AZ60" s="20">
        <f>AZ61+AZ62</f>
        <v>0</v>
      </c>
      <c r="BA60" s="16">
        <f>BB60+BC60+BD60+BE60</f>
        <v>0</v>
      </c>
      <c r="BB60" s="20">
        <f>BB61+BB62</f>
        <v>0</v>
      </c>
      <c r="BC60" s="20">
        <f>BC61+BC62</f>
        <v>0</v>
      </c>
      <c r="BD60" s="20">
        <f>BD61+BD62</f>
        <v>0</v>
      </c>
      <c r="BE60" s="20">
        <f>BE61+BE62</f>
        <v>0</v>
      </c>
      <c r="BF60" s="16">
        <f>BG60+BH60+BI60+BJ60</f>
        <v>0</v>
      </c>
      <c r="BG60" s="20">
        <f>BG61+BG62</f>
        <v>0</v>
      </c>
      <c r="BH60" s="20">
        <f>BH61+BH62</f>
        <v>0</v>
      </c>
      <c r="BI60" s="20">
        <f>BI61+BI62</f>
        <v>0</v>
      </c>
      <c r="BJ60" s="20">
        <f>BJ61+BJ62</f>
        <v>0</v>
      </c>
      <c r="BK60" s="16">
        <f>BL60+BM60+BN60+BO60</f>
        <v>0</v>
      </c>
      <c r="BL60" s="20">
        <f>BL61+BL62</f>
        <v>0</v>
      </c>
      <c r="BM60" s="20">
        <f>BM61+BM62</f>
        <v>0</v>
      </c>
      <c r="BN60" s="20">
        <f>BN61+BN62</f>
        <v>0</v>
      </c>
      <c r="BO60" s="20">
        <f>BO61+BO62</f>
        <v>0</v>
      </c>
    </row>
    <row r="61" spans="1:67" ht="16.5" thickBot="1">
      <c r="A61" s="41"/>
      <c r="B61" s="42" t="s">
        <v>67</v>
      </c>
      <c r="C61" s="16">
        <f>D61+E61+F61+G61</f>
        <v>4.3594999999999997</v>
      </c>
      <c r="D61" s="20">
        <f t="shared" ref="D61:G62" si="17">D48+D51+D54+D57</f>
        <v>0</v>
      </c>
      <c r="E61" s="20">
        <f t="shared" si="17"/>
        <v>0</v>
      </c>
      <c r="F61" s="20">
        <f t="shared" si="17"/>
        <v>4.3594999999999997</v>
      </c>
      <c r="G61" s="20">
        <f t="shared" si="17"/>
        <v>0</v>
      </c>
      <c r="H61" s="16">
        <f>I61+J61+K61+L61</f>
        <v>2.0186999999999999</v>
      </c>
      <c r="I61" s="20">
        <f t="shared" ref="I61:L62" si="18">I48+I51+I54+I57</f>
        <v>0</v>
      </c>
      <c r="J61" s="20">
        <f t="shared" si="18"/>
        <v>0</v>
      </c>
      <c r="K61" s="20">
        <f t="shared" si="18"/>
        <v>2.0186999999999999</v>
      </c>
      <c r="L61" s="20">
        <f t="shared" si="18"/>
        <v>0</v>
      </c>
      <c r="M61" s="16">
        <f>N61+O61+P61+Q61</f>
        <v>1.0316000000000001</v>
      </c>
      <c r="N61" s="20">
        <f t="shared" ref="N61:Q62" si="19">N48+N51+N54+N57</f>
        <v>0</v>
      </c>
      <c r="O61" s="20">
        <f t="shared" si="19"/>
        <v>0</v>
      </c>
      <c r="P61" s="20">
        <f t="shared" si="19"/>
        <v>1.0316000000000001</v>
      </c>
      <c r="Q61" s="20">
        <f t="shared" si="19"/>
        <v>0</v>
      </c>
      <c r="R61" s="16">
        <f>S61+T61+U61+V61</f>
        <v>3.8504</v>
      </c>
      <c r="S61" s="20">
        <f t="shared" ref="S61:V62" si="20">S48+S51+S54+S57</f>
        <v>0</v>
      </c>
      <c r="T61" s="20">
        <f t="shared" si="20"/>
        <v>0</v>
      </c>
      <c r="U61" s="20">
        <f t="shared" si="20"/>
        <v>3.8504</v>
      </c>
      <c r="V61" s="20">
        <f t="shared" si="20"/>
        <v>0</v>
      </c>
      <c r="W61" s="16">
        <f>X61+Y61+Z61+AA61</f>
        <v>2.2549999999999999</v>
      </c>
      <c r="X61" s="20">
        <f t="shared" ref="X61:AA62" si="21">X48+X51+X54+X57</f>
        <v>0</v>
      </c>
      <c r="Y61" s="20">
        <f t="shared" si="21"/>
        <v>0</v>
      </c>
      <c r="Z61" s="20">
        <f t="shared" si="21"/>
        <v>2.2549999999999999</v>
      </c>
      <c r="AA61" s="20">
        <f t="shared" si="21"/>
        <v>0</v>
      </c>
      <c r="AB61" s="16">
        <f>AC61+AD61+AE61+AF61</f>
        <v>2.2147999999999999</v>
      </c>
      <c r="AC61" s="20">
        <f t="shared" ref="AC61:AF62" si="22">AC48+AC51+AC54+AC57</f>
        <v>0</v>
      </c>
      <c r="AD61" s="20">
        <f t="shared" si="22"/>
        <v>0</v>
      </c>
      <c r="AE61" s="20">
        <f t="shared" si="22"/>
        <v>2.2147999999999999</v>
      </c>
      <c r="AF61" s="20">
        <f t="shared" si="22"/>
        <v>0</v>
      </c>
      <c r="AG61" s="16">
        <f>AH61+AI61+AJ61+AK61</f>
        <v>4.4696999999999996</v>
      </c>
      <c r="AH61" s="20">
        <f t="shared" ref="AH61:AK62" si="23">AH48+AH51+AH54+AH57</f>
        <v>0</v>
      </c>
      <c r="AI61" s="20">
        <f t="shared" si="23"/>
        <v>0</v>
      </c>
      <c r="AJ61" s="20">
        <f t="shared" si="23"/>
        <v>4.4696999999999996</v>
      </c>
      <c r="AK61" s="20">
        <f t="shared" si="23"/>
        <v>0</v>
      </c>
      <c r="AL61" s="16">
        <f>AM61+AN61+AO61+AP61</f>
        <v>2.4175</v>
      </c>
      <c r="AM61" s="20">
        <f t="shared" ref="AM61:AP62" si="24">AM48+AM51+AM54+AM57</f>
        <v>0</v>
      </c>
      <c r="AN61" s="20">
        <f t="shared" si="24"/>
        <v>0</v>
      </c>
      <c r="AO61" s="20">
        <f t="shared" si="24"/>
        <v>2.4175</v>
      </c>
      <c r="AP61" s="20">
        <f t="shared" si="24"/>
        <v>0</v>
      </c>
      <c r="AQ61" s="16">
        <f>AR61+AS61+AT61+AU61</f>
        <v>2.4620000000000002</v>
      </c>
      <c r="AR61" s="20">
        <f t="shared" ref="AR61:AU62" si="25">AR48+AR51+AR54+AR57</f>
        <v>0</v>
      </c>
      <c r="AS61" s="20">
        <f t="shared" si="25"/>
        <v>0</v>
      </c>
      <c r="AT61" s="20">
        <f t="shared" si="25"/>
        <v>2.4620000000000002</v>
      </c>
      <c r="AU61" s="20">
        <f t="shared" si="25"/>
        <v>0</v>
      </c>
      <c r="AV61" s="16">
        <f>AW61+AX61+AY61+AZ61</f>
        <v>4.8795000000000002</v>
      </c>
      <c r="AW61" s="20">
        <f t="shared" ref="AW61:AZ62" si="26">AW48+AW51+AW54+AW57</f>
        <v>0</v>
      </c>
      <c r="AX61" s="20">
        <f t="shared" si="26"/>
        <v>0</v>
      </c>
      <c r="AY61" s="20">
        <f t="shared" si="26"/>
        <v>4.8795000000000002</v>
      </c>
      <c r="AZ61" s="20">
        <f t="shared" si="26"/>
        <v>0</v>
      </c>
      <c r="BA61" s="16">
        <f>BB61+BC61+BD61+BE61</f>
        <v>0</v>
      </c>
      <c r="BB61" s="20">
        <f t="shared" ref="BB61:BE62" si="27">BB48+BB51+BB54+BB57</f>
        <v>0</v>
      </c>
      <c r="BC61" s="20">
        <f t="shared" si="27"/>
        <v>0</v>
      </c>
      <c r="BD61" s="20">
        <f t="shared" si="27"/>
        <v>0</v>
      </c>
      <c r="BE61" s="20">
        <f t="shared" si="27"/>
        <v>0</v>
      </c>
      <c r="BF61" s="16">
        <f>BG61+BH61+BI61+BJ61</f>
        <v>0</v>
      </c>
      <c r="BG61" s="20">
        <f t="shared" ref="BG61:BJ62" si="28">BG48+BG51+BG54+BG57</f>
        <v>0</v>
      </c>
      <c r="BH61" s="20">
        <f t="shared" si="28"/>
        <v>0</v>
      </c>
      <c r="BI61" s="20">
        <f t="shared" si="28"/>
        <v>0</v>
      </c>
      <c r="BJ61" s="20">
        <f t="shared" si="28"/>
        <v>0</v>
      </c>
      <c r="BK61" s="16">
        <f>BL61+BM61+BN61+BO61</f>
        <v>0</v>
      </c>
      <c r="BL61" s="20">
        <f t="shared" ref="BL61:BO62" si="29">BL48+BL51+BL54+BL57</f>
        <v>0</v>
      </c>
      <c r="BM61" s="20">
        <f t="shared" si="29"/>
        <v>0</v>
      </c>
      <c r="BN61" s="20">
        <f t="shared" si="29"/>
        <v>0</v>
      </c>
      <c r="BO61" s="20">
        <f t="shared" si="29"/>
        <v>0</v>
      </c>
    </row>
    <row r="62" spans="1:67" ht="16.5" thickBot="1">
      <c r="A62" s="41"/>
      <c r="B62" s="42" t="s">
        <v>68</v>
      </c>
      <c r="C62" s="16">
        <f>D62+E62+F62+G62</f>
        <v>0</v>
      </c>
      <c r="D62" s="20">
        <f t="shared" si="17"/>
        <v>0</v>
      </c>
      <c r="E62" s="20">
        <f t="shared" si="17"/>
        <v>0</v>
      </c>
      <c r="F62" s="20">
        <f t="shared" si="17"/>
        <v>0</v>
      </c>
      <c r="G62" s="20">
        <f t="shared" si="17"/>
        <v>0</v>
      </c>
      <c r="H62" s="16">
        <f>I62+J62+K62+L62</f>
        <v>0</v>
      </c>
      <c r="I62" s="20">
        <f t="shared" si="18"/>
        <v>0</v>
      </c>
      <c r="J62" s="20">
        <f t="shared" si="18"/>
        <v>0</v>
      </c>
      <c r="K62" s="20">
        <f t="shared" si="18"/>
        <v>0</v>
      </c>
      <c r="L62" s="20">
        <f t="shared" si="18"/>
        <v>0</v>
      </c>
      <c r="M62" s="16">
        <f>N62+O62+P62+Q62</f>
        <v>0</v>
      </c>
      <c r="N62" s="20">
        <f t="shared" si="19"/>
        <v>0</v>
      </c>
      <c r="O62" s="20">
        <f t="shared" si="19"/>
        <v>0</v>
      </c>
      <c r="P62" s="20">
        <f t="shared" si="19"/>
        <v>0</v>
      </c>
      <c r="Q62" s="20">
        <f t="shared" si="19"/>
        <v>0</v>
      </c>
      <c r="R62" s="16">
        <f>S62+T62+U62+V62</f>
        <v>0</v>
      </c>
      <c r="S62" s="20">
        <f t="shared" si="20"/>
        <v>0</v>
      </c>
      <c r="T62" s="20">
        <f t="shared" si="20"/>
        <v>0</v>
      </c>
      <c r="U62" s="20">
        <f t="shared" si="20"/>
        <v>0</v>
      </c>
      <c r="V62" s="20">
        <f t="shared" si="20"/>
        <v>0</v>
      </c>
      <c r="W62" s="16">
        <f>X62+Y62+Z62+AA62</f>
        <v>0</v>
      </c>
      <c r="X62" s="20">
        <f t="shared" si="21"/>
        <v>0</v>
      </c>
      <c r="Y62" s="20">
        <f t="shared" si="21"/>
        <v>0</v>
      </c>
      <c r="Z62" s="20">
        <f t="shared" si="21"/>
        <v>0</v>
      </c>
      <c r="AA62" s="20">
        <f t="shared" si="21"/>
        <v>0</v>
      </c>
      <c r="AB62" s="16">
        <f>AC62+AD62+AE62+AF62</f>
        <v>0</v>
      </c>
      <c r="AC62" s="20">
        <f t="shared" si="22"/>
        <v>0</v>
      </c>
      <c r="AD62" s="20">
        <f t="shared" si="22"/>
        <v>0</v>
      </c>
      <c r="AE62" s="20">
        <f t="shared" si="22"/>
        <v>0</v>
      </c>
      <c r="AF62" s="20">
        <f t="shared" si="22"/>
        <v>0</v>
      </c>
      <c r="AG62" s="16">
        <f>AH62+AI62+AJ62+AK62</f>
        <v>0</v>
      </c>
      <c r="AH62" s="20">
        <f t="shared" si="23"/>
        <v>0</v>
      </c>
      <c r="AI62" s="20">
        <f t="shared" si="23"/>
        <v>0</v>
      </c>
      <c r="AJ62" s="20">
        <f t="shared" si="23"/>
        <v>0</v>
      </c>
      <c r="AK62" s="20">
        <f t="shared" si="23"/>
        <v>0</v>
      </c>
      <c r="AL62" s="16">
        <f>AM62+AN62+AO62+AP62</f>
        <v>0</v>
      </c>
      <c r="AM62" s="20">
        <f t="shared" si="24"/>
        <v>0</v>
      </c>
      <c r="AN62" s="20">
        <f t="shared" si="24"/>
        <v>0</v>
      </c>
      <c r="AO62" s="20">
        <f t="shared" si="24"/>
        <v>0</v>
      </c>
      <c r="AP62" s="20">
        <f t="shared" si="24"/>
        <v>0</v>
      </c>
      <c r="AQ62" s="16">
        <f>AR62+AS62+AT62+AU62</f>
        <v>0</v>
      </c>
      <c r="AR62" s="20">
        <f t="shared" si="25"/>
        <v>0</v>
      </c>
      <c r="AS62" s="20">
        <f t="shared" si="25"/>
        <v>0</v>
      </c>
      <c r="AT62" s="20">
        <f t="shared" si="25"/>
        <v>0</v>
      </c>
      <c r="AU62" s="20">
        <f t="shared" si="25"/>
        <v>0</v>
      </c>
      <c r="AV62" s="16">
        <f>AW62+AX62+AY62+AZ62</f>
        <v>0</v>
      </c>
      <c r="AW62" s="20">
        <f t="shared" si="26"/>
        <v>0</v>
      </c>
      <c r="AX62" s="20">
        <f t="shared" si="26"/>
        <v>0</v>
      </c>
      <c r="AY62" s="20">
        <f t="shared" si="26"/>
        <v>0</v>
      </c>
      <c r="AZ62" s="20">
        <f t="shared" si="26"/>
        <v>0</v>
      </c>
      <c r="BA62" s="16">
        <f>BB62+BC62+BD62+BE62</f>
        <v>0</v>
      </c>
      <c r="BB62" s="20">
        <f t="shared" si="27"/>
        <v>0</v>
      </c>
      <c r="BC62" s="20">
        <f t="shared" si="27"/>
        <v>0</v>
      </c>
      <c r="BD62" s="20">
        <f t="shared" si="27"/>
        <v>0</v>
      </c>
      <c r="BE62" s="20">
        <f t="shared" si="27"/>
        <v>0</v>
      </c>
      <c r="BF62" s="16">
        <f>BG62+BH62+BI62+BJ62</f>
        <v>0</v>
      </c>
      <c r="BG62" s="20">
        <f t="shared" si="28"/>
        <v>0</v>
      </c>
      <c r="BH62" s="20">
        <f t="shared" si="28"/>
        <v>0</v>
      </c>
      <c r="BI62" s="20">
        <f t="shared" si="28"/>
        <v>0</v>
      </c>
      <c r="BJ62" s="20">
        <f t="shared" si="28"/>
        <v>0</v>
      </c>
      <c r="BK62" s="16">
        <f>BL62+BM62+BN62+BO62</f>
        <v>0</v>
      </c>
      <c r="BL62" s="20">
        <f t="shared" si="29"/>
        <v>0</v>
      </c>
      <c r="BM62" s="20">
        <f t="shared" si="29"/>
        <v>0</v>
      </c>
      <c r="BN62" s="20">
        <f t="shared" si="29"/>
        <v>0</v>
      </c>
      <c r="BO62" s="20">
        <f t="shared" si="29"/>
        <v>0</v>
      </c>
    </row>
  </sheetData>
  <sheetProtection password="B477" sheet="1" objects="1"/>
  <protectedRanges>
    <protectedRange sqref="AM14:AP17 AM19:AP20 AM22:AP24 AN11 AP11:AP12 AR14:AU17 AR19:AU20 AX11 AZ11:AZ12 A31:B33 A39:B41 A47:B49 AR22:AU24 AS11 AU11:AU12 AW14:AZ17 AW19:AZ20 AW22:AZ24 BB14:BE17 BB19:BE20 BB22:BE24 BC11 BE11:BE12 BG14:BJ17 BG19:BJ20 BM11 BO11:BO12 BG22:BJ24 BH11 BJ11:BJ12 BL14:BO17 BL19:BO20 BL22:BO24" name="Диапазон1_1"/>
    <protectedRange sqref="F22:G23" name="Диапазон1_6"/>
  </protectedRanges>
  <mergeCells count="23">
    <mergeCell ref="BF5:BJ5"/>
    <mergeCell ref="BK5:BO5"/>
    <mergeCell ref="A34:B34"/>
    <mergeCell ref="A42:B42"/>
    <mergeCell ref="R5:V5"/>
    <mergeCell ref="W5:AA5"/>
    <mergeCell ref="AB5:AF5"/>
    <mergeCell ref="AG5:AK5"/>
    <mergeCell ref="AL5:AP5"/>
    <mergeCell ref="AQ5:AU5"/>
    <mergeCell ref="A5:A6"/>
    <mergeCell ref="B5:B6"/>
    <mergeCell ref="C5:G5"/>
    <mergeCell ref="U2:V2"/>
    <mergeCell ref="A3:AZ3"/>
    <mergeCell ref="A59:B59"/>
    <mergeCell ref="AV5:AZ5"/>
    <mergeCell ref="BA5:BE5"/>
    <mergeCell ref="H5:L5"/>
    <mergeCell ref="M5:Q5"/>
    <mergeCell ref="F2:G2"/>
    <mergeCell ref="K2:L2"/>
    <mergeCell ref="P2:Q2"/>
  </mergeCells>
  <hyperlinks>
    <hyperlink ref="A34:B34" location="'Баланс энергии'!A30" display="Добавить"/>
    <hyperlink ref="A42:B42" location="'Баланс энергии'!A36" display="Добавить"/>
    <hyperlink ref="A59:B59" location="'Баланс энергии'!A36" display="Добавить"/>
  </hyperlinks>
  <pageMargins left="0.55118110236220474" right="0.55118110236220474" top="0.59055118110236227" bottom="0.59055118110236227" header="0.51181102362204722" footer="0.51181102362204722"/>
  <pageSetup paperSize="9" scale="43" fitToWidth="5" orientation="landscape" r:id="rId1"/>
  <headerFooter alignWithMargins="0"/>
  <colBreaks count="1" manualBreakCount="1">
    <brk id="25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4"/>
  <sheetViews>
    <sheetView zoomScale="85" zoomScaleNormal="85" workbookViewId="0">
      <pane xSplit="2" ySplit="7" topLeftCell="AO8" activePane="bottomRight" state="frozen"/>
      <selection activeCell="D16" sqref="D16"/>
      <selection pane="topRight" activeCell="D16" sqref="D16"/>
      <selection pane="bottomLeft" activeCell="D16" sqref="D16"/>
      <selection pane="bottomRight" activeCell="F19" sqref="F19"/>
    </sheetView>
  </sheetViews>
  <sheetFormatPr defaultRowHeight="12.75" outlineLevelCol="1"/>
  <cols>
    <col min="2" max="2" width="40.42578125" customWidth="1"/>
    <col min="53" max="67" width="9" hidden="1" customWidth="1" outlineLevel="1"/>
    <col min="68" max="68" width="9" collapsed="1"/>
    <col min="258" max="258" width="40.42578125" customWidth="1"/>
    <col min="309" max="323" width="0" hidden="1" customWidth="1"/>
    <col min="514" max="514" width="40.42578125" customWidth="1"/>
    <col min="565" max="579" width="0" hidden="1" customWidth="1"/>
    <col min="770" max="770" width="40.42578125" customWidth="1"/>
    <col min="821" max="835" width="0" hidden="1" customWidth="1"/>
    <col min="1026" max="1026" width="40.42578125" customWidth="1"/>
    <col min="1077" max="1091" width="0" hidden="1" customWidth="1"/>
    <col min="1282" max="1282" width="40.42578125" customWidth="1"/>
    <col min="1333" max="1347" width="0" hidden="1" customWidth="1"/>
    <col min="1538" max="1538" width="40.42578125" customWidth="1"/>
    <col min="1589" max="1603" width="0" hidden="1" customWidth="1"/>
    <col min="1794" max="1794" width="40.42578125" customWidth="1"/>
    <col min="1845" max="1859" width="0" hidden="1" customWidth="1"/>
    <col min="2050" max="2050" width="40.42578125" customWidth="1"/>
    <col min="2101" max="2115" width="0" hidden="1" customWidth="1"/>
    <col min="2306" max="2306" width="40.42578125" customWidth="1"/>
    <col min="2357" max="2371" width="0" hidden="1" customWidth="1"/>
    <col min="2562" max="2562" width="40.42578125" customWidth="1"/>
    <col min="2613" max="2627" width="0" hidden="1" customWidth="1"/>
    <col min="2818" max="2818" width="40.42578125" customWidth="1"/>
    <col min="2869" max="2883" width="0" hidden="1" customWidth="1"/>
    <col min="3074" max="3074" width="40.42578125" customWidth="1"/>
    <col min="3125" max="3139" width="0" hidden="1" customWidth="1"/>
    <col min="3330" max="3330" width="40.42578125" customWidth="1"/>
    <col min="3381" max="3395" width="0" hidden="1" customWidth="1"/>
    <col min="3586" max="3586" width="40.42578125" customWidth="1"/>
    <col min="3637" max="3651" width="0" hidden="1" customWidth="1"/>
    <col min="3842" max="3842" width="40.42578125" customWidth="1"/>
    <col min="3893" max="3907" width="0" hidden="1" customWidth="1"/>
    <col min="4098" max="4098" width="40.42578125" customWidth="1"/>
    <col min="4149" max="4163" width="0" hidden="1" customWidth="1"/>
    <col min="4354" max="4354" width="40.42578125" customWidth="1"/>
    <col min="4405" max="4419" width="0" hidden="1" customWidth="1"/>
    <col min="4610" max="4610" width="40.42578125" customWidth="1"/>
    <col min="4661" max="4675" width="0" hidden="1" customWidth="1"/>
    <col min="4866" max="4866" width="40.42578125" customWidth="1"/>
    <col min="4917" max="4931" width="0" hidden="1" customWidth="1"/>
    <col min="5122" max="5122" width="40.42578125" customWidth="1"/>
    <col min="5173" max="5187" width="0" hidden="1" customWidth="1"/>
    <col min="5378" max="5378" width="40.42578125" customWidth="1"/>
    <col min="5429" max="5443" width="0" hidden="1" customWidth="1"/>
    <col min="5634" max="5634" width="40.42578125" customWidth="1"/>
    <col min="5685" max="5699" width="0" hidden="1" customWidth="1"/>
    <col min="5890" max="5890" width="40.42578125" customWidth="1"/>
    <col min="5941" max="5955" width="0" hidden="1" customWidth="1"/>
    <col min="6146" max="6146" width="40.42578125" customWidth="1"/>
    <col min="6197" max="6211" width="0" hidden="1" customWidth="1"/>
    <col min="6402" max="6402" width="40.42578125" customWidth="1"/>
    <col min="6453" max="6467" width="0" hidden="1" customWidth="1"/>
    <col min="6658" max="6658" width="40.42578125" customWidth="1"/>
    <col min="6709" max="6723" width="0" hidden="1" customWidth="1"/>
    <col min="6914" max="6914" width="40.42578125" customWidth="1"/>
    <col min="6965" max="6979" width="0" hidden="1" customWidth="1"/>
    <col min="7170" max="7170" width="40.42578125" customWidth="1"/>
    <col min="7221" max="7235" width="0" hidden="1" customWidth="1"/>
    <col min="7426" max="7426" width="40.42578125" customWidth="1"/>
    <col min="7477" max="7491" width="0" hidden="1" customWidth="1"/>
    <col min="7682" max="7682" width="40.42578125" customWidth="1"/>
    <col min="7733" max="7747" width="0" hidden="1" customWidth="1"/>
    <col min="7938" max="7938" width="40.42578125" customWidth="1"/>
    <col min="7989" max="8003" width="0" hidden="1" customWidth="1"/>
    <col min="8194" max="8194" width="40.42578125" customWidth="1"/>
    <col min="8245" max="8259" width="0" hidden="1" customWidth="1"/>
    <col min="8450" max="8450" width="40.42578125" customWidth="1"/>
    <col min="8501" max="8515" width="0" hidden="1" customWidth="1"/>
    <col min="8706" max="8706" width="40.42578125" customWidth="1"/>
    <col min="8757" max="8771" width="0" hidden="1" customWidth="1"/>
    <col min="8962" max="8962" width="40.42578125" customWidth="1"/>
    <col min="9013" max="9027" width="0" hidden="1" customWidth="1"/>
    <col min="9218" max="9218" width="40.42578125" customWidth="1"/>
    <col min="9269" max="9283" width="0" hidden="1" customWidth="1"/>
    <col min="9474" max="9474" width="40.42578125" customWidth="1"/>
    <col min="9525" max="9539" width="0" hidden="1" customWidth="1"/>
    <col min="9730" max="9730" width="40.42578125" customWidth="1"/>
    <col min="9781" max="9795" width="0" hidden="1" customWidth="1"/>
    <col min="9986" max="9986" width="40.42578125" customWidth="1"/>
    <col min="10037" max="10051" width="0" hidden="1" customWidth="1"/>
    <col min="10242" max="10242" width="40.42578125" customWidth="1"/>
    <col min="10293" max="10307" width="0" hidden="1" customWidth="1"/>
    <col min="10498" max="10498" width="40.42578125" customWidth="1"/>
    <col min="10549" max="10563" width="0" hidden="1" customWidth="1"/>
    <col min="10754" max="10754" width="40.42578125" customWidth="1"/>
    <col min="10805" max="10819" width="0" hidden="1" customWidth="1"/>
    <col min="11010" max="11010" width="40.42578125" customWidth="1"/>
    <col min="11061" max="11075" width="0" hidden="1" customWidth="1"/>
    <col min="11266" max="11266" width="40.42578125" customWidth="1"/>
    <col min="11317" max="11331" width="0" hidden="1" customWidth="1"/>
    <col min="11522" max="11522" width="40.42578125" customWidth="1"/>
    <col min="11573" max="11587" width="0" hidden="1" customWidth="1"/>
    <col min="11778" max="11778" width="40.42578125" customWidth="1"/>
    <col min="11829" max="11843" width="0" hidden="1" customWidth="1"/>
    <col min="12034" max="12034" width="40.42578125" customWidth="1"/>
    <col min="12085" max="12099" width="0" hidden="1" customWidth="1"/>
    <col min="12290" max="12290" width="40.42578125" customWidth="1"/>
    <col min="12341" max="12355" width="0" hidden="1" customWidth="1"/>
    <col min="12546" max="12546" width="40.42578125" customWidth="1"/>
    <col min="12597" max="12611" width="0" hidden="1" customWidth="1"/>
    <col min="12802" max="12802" width="40.42578125" customWidth="1"/>
    <col min="12853" max="12867" width="0" hidden="1" customWidth="1"/>
    <col min="13058" max="13058" width="40.42578125" customWidth="1"/>
    <col min="13109" max="13123" width="0" hidden="1" customWidth="1"/>
    <col min="13314" max="13314" width="40.42578125" customWidth="1"/>
    <col min="13365" max="13379" width="0" hidden="1" customWidth="1"/>
    <col min="13570" max="13570" width="40.42578125" customWidth="1"/>
    <col min="13621" max="13635" width="0" hidden="1" customWidth="1"/>
    <col min="13826" max="13826" width="40.42578125" customWidth="1"/>
    <col min="13877" max="13891" width="0" hidden="1" customWidth="1"/>
    <col min="14082" max="14082" width="40.42578125" customWidth="1"/>
    <col min="14133" max="14147" width="0" hidden="1" customWidth="1"/>
    <col min="14338" max="14338" width="40.42578125" customWidth="1"/>
    <col min="14389" max="14403" width="0" hidden="1" customWidth="1"/>
    <col min="14594" max="14594" width="40.42578125" customWidth="1"/>
    <col min="14645" max="14659" width="0" hidden="1" customWidth="1"/>
    <col min="14850" max="14850" width="40.42578125" customWidth="1"/>
    <col min="14901" max="14915" width="0" hidden="1" customWidth="1"/>
    <col min="15106" max="15106" width="40.42578125" customWidth="1"/>
    <col min="15157" max="15171" width="0" hidden="1" customWidth="1"/>
    <col min="15362" max="15362" width="40.42578125" customWidth="1"/>
    <col min="15413" max="15427" width="0" hidden="1" customWidth="1"/>
    <col min="15618" max="15618" width="40.42578125" customWidth="1"/>
    <col min="15669" max="15683" width="0" hidden="1" customWidth="1"/>
    <col min="15874" max="15874" width="40.42578125" customWidth="1"/>
    <col min="15925" max="15939" width="0" hidden="1" customWidth="1"/>
    <col min="16130" max="16130" width="40.42578125" customWidth="1"/>
    <col min="16181" max="16195" width="0" hidden="1" customWidth="1"/>
  </cols>
  <sheetData>
    <row r="1" spans="1:67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164" t="s">
        <v>88</v>
      </c>
      <c r="AK1" s="164"/>
    </row>
    <row r="2" spans="1:67" ht="15.75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164" t="s">
        <v>89</v>
      </c>
      <c r="AK2" s="164"/>
    </row>
    <row r="3" spans="1:67" ht="18.75">
      <c r="A3" s="165" t="s">
        <v>90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</row>
    <row r="4" spans="1:67" ht="13.5" thickBot="1">
      <c r="A4" s="2"/>
      <c r="B4" s="32"/>
      <c r="C4" s="2"/>
      <c r="D4" s="2"/>
      <c r="E4" s="2"/>
      <c r="F4" s="2"/>
      <c r="G4" s="47"/>
      <c r="H4" s="2"/>
      <c r="I4" s="2"/>
      <c r="J4" s="2"/>
      <c r="K4" s="2"/>
      <c r="L4" s="47"/>
      <c r="M4" s="2"/>
      <c r="N4" s="2"/>
      <c r="O4" s="2"/>
      <c r="P4" s="2"/>
      <c r="Q4" s="47"/>
      <c r="R4" s="2"/>
      <c r="S4" s="2"/>
      <c r="T4" s="2"/>
      <c r="U4" s="2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2"/>
      <c r="AM4" s="2"/>
      <c r="AN4" s="2"/>
      <c r="AO4" s="47"/>
      <c r="AP4" s="2"/>
      <c r="AQ4" s="2"/>
      <c r="AR4" s="2"/>
      <c r="AS4" s="2"/>
      <c r="AT4" s="47"/>
      <c r="AU4" s="2"/>
      <c r="AV4" s="2"/>
      <c r="AW4" s="2"/>
      <c r="AX4" s="2"/>
      <c r="AY4" s="47" t="s">
        <v>32</v>
      </c>
      <c r="AZ4" s="2"/>
    </row>
    <row r="5" spans="1:67" ht="30" customHeight="1">
      <c r="A5" s="160" t="s">
        <v>20</v>
      </c>
      <c r="B5" s="162" t="s">
        <v>2</v>
      </c>
      <c r="C5" s="155" t="s">
        <v>74</v>
      </c>
      <c r="D5" s="156"/>
      <c r="E5" s="156"/>
      <c r="F5" s="156"/>
      <c r="G5" s="157"/>
      <c r="H5" s="155" t="s">
        <v>79</v>
      </c>
      <c r="I5" s="156"/>
      <c r="J5" s="156"/>
      <c r="K5" s="156"/>
      <c r="L5" s="157"/>
      <c r="M5" s="155" t="s">
        <v>80</v>
      </c>
      <c r="N5" s="156"/>
      <c r="O5" s="156"/>
      <c r="P5" s="156"/>
      <c r="Q5" s="157"/>
      <c r="R5" s="155" t="s">
        <v>81</v>
      </c>
      <c r="S5" s="156"/>
      <c r="T5" s="156"/>
      <c r="U5" s="156"/>
      <c r="V5" s="157"/>
      <c r="W5" s="155" t="s">
        <v>75</v>
      </c>
      <c r="X5" s="156"/>
      <c r="Y5" s="156"/>
      <c r="Z5" s="156"/>
      <c r="AA5" s="157"/>
      <c r="AB5" s="155" t="s">
        <v>76</v>
      </c>
      <c r="AC5" s="156"/>
      <c r="AD5" s="156"/>
      <c r="AE5" s="156"/>
      <c r="AF5" s="157"/>
      <c r="AG5" s="155" t="s">
        <v>77</v>
      </c>
      <c r="AH5" s="156"/>
      <c r="AI5" s="156"/>
      <c r="AJ5" s="156"/>
      <c r="AK5" s="157"/>
      <c r="AL5" s="155" t="s">
        <v>85</v>
      </c>
      <c r="AM5" s="156"/>
      <c r="AN5" s="156"/>
      <c r="AO5" s="156"/>
      <c r="AP5" s="157"/>
      <c r="AQ5" s="155" t="s">
        <v>86</v>
      </c>
      <c r="AR5" s="156"/>
      <c r="AS5" s="156"/>
      <c r="AT5" s="156"/>
      <c r="AU5" s="157"/>
      <c r="AV5" s="155" t="s">
        <v>87</v>
      </c>
      <c r="AW5" s="156"/>
      <c r="AX5" s="156"/>
      <c r="AY5" s="156"/>
      <c r="AZ5" s="157"/>
      <c r="BA5" s="155" t="s">
        <v>82</v>
      </c>
      <c r="BB5" s="156"/>
      <c r="BC5" s="156"/>
      <c r="BD5" s="156"/>
      <c r="BE5" s="157"/>
      <c r="BF5" s="155" t="s">
        <v>83</v>
      </c>
      <c r="BG5" s="156"/>
      <c r="BH5" s="156"/>
      <c r="BI5" s="156"/>
      <c r="BJ5" s="157"/>
      <c r="BK5" s="155" t="s">
        <v>84</v>
      </c>
      <c r="BL5" s="156"/>
      <c r="BM5" s="156"/>
      <c r="BN5" s="156"/>
      <c r="BO5" s="157"/>
    </row>
    <row r="6" spans="1:67" ht="16.5" thickBot="1">
      <c r="A6" s="161"/>
      <c r="B6" s="163"/>
      <c r="C6" s="108" t="s">
        <v>3</v>
      </c>
      <c r="D6" s="48" t="s">
        <v>10</v>
      </c>
      <c r="E6" s="48" t="s">
        <v>11</v>
      </c>
      <c r="F6" s="48" t="s">
        <v>12</v>
      </c>
      <c r="G6" s="49" t="s">
        <v>13</v>
      </c>
      <c r="H6" s="108" t="s">
        <v>3</v>
      </c>
      <c r="I6" s="48" t="s">
        <v>10</v>
      </c>
      <c r="J6" s="48" t="s">
        <v>11</v>
      </c>
      <c r="K6" s="48" t="s">
        <v>12</v>
      </c>
      <c r="L6" s="49" t="s">
        <v>13</v>
      </c>
      <c r="M6" s="108" t="s">
        <v>3</v>
      </c>
      <c r="N6" s="48" t="s">
        <v>10</v>
      </c>
      <c r="O6" s="48" t="s">
        <v>11</v>
      </c>
      <c r="P6" s="48" t="s">
        <v>12</v>
      </c>
      <c r="Q6" s="49" t="s">
        <v>13</v>
      </c>
      <c r="R6" s="108" t="s">
        <v>3</v>
      </c>
      <c r="S6" s="48" t="s">
        <v>10</v>
      </c>
      <c r="T6" s="48" t="s">
        <v>11</v>
      </c>
      <c r="U6" s="48" t="s">
        <v>12</v>
      </c>
      <c r="V6" s="49" t="s">
        <v>13</v>
      </c>
      <c r="W6" s="108" t="s">
        <v>3</v>
      </c>
      <c r="X6" s="48" t="s">
        <v>10</v>
      </c>
      <c r="Y6" s="48" t="s">
        <v>11</v>
      </c>
      <c r="Z6" s="48" t="s">
        <v>12</v>
      </c>
      <c r="AA6" s="49" t="s">
        <v>13</v>
      </c>
      <c r="AB6" s="108" t="s">
        <v>3</v>
      </c>
      <c r="AC6" s="48" t="s">
        <v>10</v>
      </c>
      <c r="AD6" s="48" t="s">
        <v>11</v>
      </c>
      <c r="AE6" s="48" t="s">
        <v>12</v>
      </c>
      <c r="AF6" s="49" t="s">
        <v>13</v>
      </c>
      <c r="AG6" s="108" t="s">
        <v>3</v>
      </c>
      <c r="AH6" s="48" t="s">
        <v>10</v>
      </c>
      <c r="AI6" s="48" t="s">
        <v>11</v>
      </c>
      <c r="AJ6" s="48" t="s">
        <v>12</v>
      </c>
      <c r="AK6" s="49" t="s">
        <v>13</v>
      </c>
      <c r="AL6" s="108" t="s">
        <v>3</v>
      </c>
      <c r="AM6" s="48" t="s">
        <v>10</v>
      </c>
      <c r="AN6" s="48" t="s">
        <v>11</v>
      </c>
      <c r="AO6" s="48" t="s">
        <v>12</v>
      </c>
      <c r="AP6" s="49" t="s">
        <v>13</v>
      </c>
      <c r="AQ6" s="108" t="s">
        <v>3</v>
      </c>
      <c r="AR6" s="48" t="s">
        <v>10</v>
      </c>
      <c r="AS6" s="48" t="s">
        <v>11</v>
      </c>
      <c r="AT6" s="48" t="s">
        <v>12</v>
      </c>
      <c r="AU6" s="49" t="s">
        <v>13</v>
      </c>
      <c r="AV6" s="108" t="s">
        <v>3</v>
      </c>
      <c r="AW6" s="48" t="s">
        <v>10</v>
      </c>
      <c r="AX6" s="48" t="s">
        <v>11</v>
      </c>
      <c r="AY6" s="48" t="s">
        <v>12</v>
      </c>
      <c r="AZ6" s="49" t="s">
        <v>13</v>
      </c>
      <c r="BA6" s="108" t="s">
        <v>3</v>
      </c>
      <c r="BB6" s="48" t="s">
        <v>10</v>
      </c>
      <c r="BC6" s="48" t="s">
        <v>11</v>
      </c>
      <c r="BD6" s="48" t="s">
        <v>12</v>
      </c>
      <c r="BE6" s="49" t="s">
        <v>13</v>
      </c>
      <c r="BF6" s="108" t="s">
        <v>3</v>
      </c>
      <c r="BG6" s="48" t="s">
        <v>10</v>
      </c>
      <c r="BH6" s="48" t="s">
        <v>11</v>
      </c>
      <c r="BI6" s="48" t="s">
        <v>12</v>
      </c>
      <c r="BJ6" s="49" t="s">
        <v>13</v>
      </c>
      <c r="BK6" s="108" t="s">
        <v>3</v>
      </c>
      <c r="BL6" s="48" t="s">
        <v>10</v>
      </c>
      <c r="BM6" s="48" t="s">
        <v>11</v>
      </c>
      <c r="BN6" s="48" t="s">
        <v>12</v>
      </c>
      <c r="BO6" s="49" t="s">
        <v>13</v>
      </c>
    </row>
    <row r="7" spans="1:67" ht="13.5" thickBot="1">
      <c r="A7" s="36">
        <v>1</v>
      </c>
      <c r="B7" s="43">
        <v>2</v>
      </c>
      <c r="C7" s="36">
        <v>3</v>
      </c>
      <c r="D7" s="37">
        <v>4</v>
      </c>
      <c r="E7" s="37">
        <v>5</v>
      </c>
      <c r="F7" s="37">
        <v>6</v>
      </c>
      <c r="G7" s="50">
        <v>7</v>
      </c>
      <c r="H7" s="36">
        <v>8</v>
      </c>
      <c r="I7" s="37">
        <v>9</v>
      </c>
      <c r="J7" s="37">
        <v>10</v>
      </c>
      <c r="K7" s="37">
        <v>11</v>
      </c>
      <c r="L7" s="50">
        <v>12</v>
      </c>
      <c r="M7" s="36">
        <v>13</v>
      </c>
      <c r="N7" s="37">
        <v>14</v>
      </c>
      <c r="O7" s="37">
        <v>15</v>
      </c>
      <c r="P7" s="37">
        <v>16</v>
      </c>
      <c r="Q7" s="50">
        <v>17</v>
      </c>
      <c r="R7" s="36">
        <v>18</v>
      </c>
      <c r="S7" s="37">
        <v>19</v>
      </c>
      <c r="T7" s="37">
        <v>20</v>
      </c>
      <c r="U7" s="37">
        <v>21</v>
      </c>
      <c r="V7" s="50">
        <v>22</v>
      </c>
      <c r="W7" s="36">
        <v>23</v>
      </c>
      <c r="X7" s="37">
        <v>24</v>
      </c>
      <c r="Y7" s="37">
        <v>25</v>
      </c>
      <c r="Z7" s="37">
        <v>26</v>
      </c>
      <c r="AA7" s="50">
        <v>27</v>
      </c>
      <c r="AB7" s="36">
        <v>28</v>
      </c>
      <c r="AC7" s="37">
        <v>29</v>
      </c>
      <c r="AD7" s="37">
        <v>30</v>
      </c>
      <c r="AE7" s="37">
        <v>31</v>
      </c>
      <c r="AF7" s="50">
        <v>32</v>
      </c>
      <c r="AG7" s="36">
        <v>33</v>
      </c>
      <c r="AH7" s="37">
        <v>34</v>
      </c>
      <c r="AI7" s="37">
        <v>35</v>
      </c>
      <c r="AJ7" s="37">
        <v>36</v>
      </c>
      <c r="AK7" s="50">
        <v>37</v>
      </c>
      <c r="AL7" s="36">
        <v>38</v>
      </c>
      <c r="AM7" s="37">
        <v>39</v>
      </c>
      <c r="AN7" s="37">
        <v>40</v>
      </c>
      <c r="AO7" s="37">
        <v>41</v>
      </c>
      <c r="AP7" s="50">
        <v>42</v>
      </c>
      <c r="AQ7" s="36">
        <v>43</v>
      </c>
      <c r="AR7" s="37">
        <v>44</v>
      </c>
      <c r="AS7" s="37">
        <v>45</v>
      </c>
      <c r="AT7" s="37">
        <v>46</v>
      </c>
      <c r="AU7" s="50">
        <v>47</v>
      </c>
      <c r="AV7" s="36">
        <v>48</v>
      </c>
      <c r="AW7" s="37">
        <v>49</v>
      </c>
      <c r="AX7" s="37">
        <v>50</v>
      </c>
      <c r="AY7" s="37">
        <v>51</v>
      </c>
      <c r="AZ7" s="50">
        <v>52</v>
      </c>
      <c r="BA7" s="36">
        <v>53</v>
      </c>
      <c r="BB7" s="37">
        <v>54</v>
      </c>
      <c r="BC7" s="37">
        <v>55</v>
      </c>
      <c r="BD7" s="37">
        <v>56</v>
      </c>
      <c r="BE7" s="50">
        <v>57</v>
      </c>
      <c r="BF7" s="36">
        <v>58</v>
      </c>
      <c r="BG7" s="37">
        <v>59</v>
      </c>
      <c r="BH7" s="37">
        <v>60</v>
      </c>
      <c r="BI7" s="37">
        <v>61</v>
      </c>
      <c r="BJ7" s="50">
        <v>62</v>
      </c>
      <c r="BK7" s="36">
        <v>63</v>
      </c>
      <c r="BL7" s="37">
        <v>64</v>
      </c>
      <c r="BM7" s="37">
        <v>65</v>
      </c>
      <c r="BN7" s="37">
        <v>66</v>
      </c>
      <c r="BO7" s="50">
        <v>67</v>
      </c>
    </row>
    <row r="8" spans="1:67" ht="31.5">
      <c r="A8" s="6" t="s">
        <v>4</v>
      </c>
      <c r="B8" s="113" t="s">
        <v>21</v>
      </c>
      <c r="C8" s="114">
        <f>C16+C17+C15+C14</f>
        <v>4.7582405588299492</v>
      </c>
      <c r="D8" s="115">
        <f>(D21+D20+E11+F11+G11)/(100-D19)*100</f>
        <v>4.7582405588299492</v>
      </c>
      <c r="E8" s="115">
        <f>(E21+E20+F12+G12)/(100-E19)*100</f>
        <v>0</v>
      </c>
      <c r="F8" s="115">
        <f>(F21+F20+G13)/(100-F19)*100</f>
        <v>4.7582405588299492</v>
      </c>
      <c r="G8" s="116">
        <f>(G20+G21)/(100-G19)*100</f>
        <v>0</v>
      </c>
      <c r="H8" s="114">
        <f>H16+H17+H15+H14</f>
        <v>2.2033846321763804</v>
      </c>
      <c r="I8" s="115">
        <f>(I21+I20+J11+K11+L11)/(100-I19)*100</f>
        <v>2.2033846321763804</v>
      </c>
      <c r="J8" s="115">
        <f>(J21+J20+K12+L12)/(100-J19)*100</f>
        <v>0</v>
      </c>
      <c r="K8" s="115">
        <f>(K21+K20+L13)/(100-K19)*100</f>
        <v>2.2033846321763804</v>
      </c>
      <c r="L8" s="116">
        <f>(L20+L21)/(100-L19)*100</f>
        <v>0</v>
      </c>
      <c r="M8" s="114">
        <f>M16+M17+M15+M14</f>
        <v>1.1259659462999343</v>
      </c>
      <c r="N8" s="115">
        <f>(N21+N20+O11+P11+Q11)/(100-N19)*100</f>
        <v>1.1259659462999343</v>
      </c>
      <c r="O8" s="115">
        <f>(O21+O20+P12+Q12)/(100-O19)*100</f>
        <v>0</v>
      </c>
      <c r="P8" s="115">
        <f>(P21+P20+Q13)/(100-P19)*100</f>
        <v>1.1259659462999343</v>
      </c>
      <c r="Q8" s="116">
        <f>(Q20+Q21)/(100-Q19)*100</f>
        <v>0</v>
      </c>
      <c r="R8" s="114">
        <f>R16+R17+R15+R14</f>
        <v>4.2025223750272866</v>
      </c>
      <c r="S8" s="115">
        <f>(S21+S20+T11+U11+V11)/(100-S19)*100</f>
        <v>4.2025223750272866</v>
      </c>
      <c r="T8" s="115">
        <f>(T21+T20+U12+V12)/(100-T19)*100</f>
        <v>0</v>
      </c>
      <c r="U8" s="115">
        <f>(U21+U20+V13)/(100-U19)*100</f>
        <v>4.2025223750272866</v>
      </c>
      <c r="V8" s="116">
        <f>(V20+V21)/(100-V19)*100</f>
        <v>0</v>
      </c>
      <c r="W8" s="114">
        <f>W16+W17+W15+W14</f>
        <v>2.438892494051482</v>
      </c>
      <c r="X8" s="115">
        <f>(X21+X20+Y11+Z11+AA11)/(100-X19)*100</f>
        <v>2.438892494051482</v>
      </c>
      <c r="Y8" s="115">
        <f>(Y21+Y20+Z12+AA12)/(100-Y19)*100</f>
        <v>0</v>
      </c>
      <c r="Z8" s="115">
        <f>(Z21+Z20+AA13)/(100-Z19)*100</f>
        <v>2.438892494051482</v>
      </c>
      <c r="AA8" s="116">
        <f>(AA20+AA21)/(100-AA19)*100</f>
        <v>0</v>
      </c>
      <c r="AB8" s="114">
        <f>AB16+AB17+AB15+AB14</f>
        <v>2.3954142331819166</v>
      </c>
      <c r="AC8" s="115">
        <f>(AC21+AC20+AD11+AE11+AF11)/(100-AC19)*100</f>
        <v>2.3954142331819166</v>
      </c>
      <c r="AD8" s="115">
        <f>(AD21+AD20+AE12+AF12)/(100-AD19)*100</f>
        <v>0</v>
      </c>
      <c r="AE8" s="115">
        <f>(AE21+AE20+AF13)/(100-AE19)*100</f>
        <v>2.3954142331819166</v>
      </c>
      <c r="AF8" s="116">
        <f>(AF20+AF21)/(100-AF19)*100</f>
        <v>0</v>
      </c>
      <c r="AG8" s="114">
        <f>AG16+AG17+AG15+AG14</f>
        <v>4.8341985723556125</v>
      </c>
      <c r="AH8" s="115">
        <f>(AH21+AH20+AI11+AJ11+AK11)/(100-AH19)*100</f>
        <v>4.8341985723556125</v>
      </c>
      <c r="AI8" s="115">
        <f>(AI21+AI20+AJ12+AK12)/(100-AI19)*100</f>
        <v>0</v>
      </c>
      <c r="AJ8" s="115">
        <f>(AJ21+AJ20+AK13)/(100-AJ19)*100</f>
        <v>4.8341985723556125</v>
      </c>
      <c r="AK8" s="116">
        <f>(AK20+AK21)/(100-AK19)*100</f>
        <v>0</v>
      </c>
      <c r="AL8" s="114">
        <f>AL16+AL17+AL15+AL14</f>
        <v>2.595276435856146</v>
      </c>
      <c r="AM8" s="115">
        <f>(AM21+AM20+AN11+AO11+AP11)/(100-AM19)*100</f>
        <v>2.595276435856146</v>
      </c>
      <c r="AN8" s="115">
        <f>(AN21+AN20+AO12+AP12)/(100-AN19)*100</f>
        <v>0</v>
      </c>
      <c r="AO8" s="115">
        <f>(AO21+AO20+AP13)/(100-AO19)*100</f>
        <v>2.595276435856146</v>
      </c>
      <c r="AP8" s="116">
        <f>(AP20+AP21)/(100-AP19)*100</f>
        <v>0</v>
      </c>
      <c r="AQ8" s="114">
        <f>AQ16+AQ17+AQ15+AQ14</f>
        <v>2.6430488459473969</v>
      </c>
      <c r="AR8" s="115">
        <f>(AR21+AR20+AS11+AT11+AU11)/(100-AR19)*100</f>
        <v>2.6430488459473969</v>
      </c>
      <c r="AS8" s="115">
        <f>(AS21+AS20+AT12+AU12)/(100-AS19)*100</f>
        <v>0</v>
      </c>
      <c r="AT8" s="115">
        <f>(AT21+AT20+AU13)/(100-AT19)*100</f>
        <v>2.6430488459473969</v>
      </c>
      <c r="AU8" s="116">
        <f>(AU20+AU21)/(100-AU19)*100</f>
        <v>0</v>
      </c>
      <c r="AV8" s="114">
        <f>AV16+AV17+AV15+AV14</f>
        <v>5.238325281803542</v>
      </c>
      <c r="AW8" s="115">
        <f>(AW21+AW20+AX11+AY11+AZ11)/(100-AW19)*100</f>
        <v>5.238325281803542</v>
      </c>
      <c r="AX8" s="115">
        <f>(AX21+AX20+AY12+AZ12)/(100-AX19)*100</f>
        <v>0</v>
      </c>
      <c r="AY8" s="115">
        <f>(AY21+AY20+AZ13)/(100-AY19)*100</f>
        <v>5.238325281803542</v>
      </c>
      <c r="AZ8" s="116">
        <f>(AZ20+AZ21)/(100-AZ19)*100</f>
        <v>0</v>
      </c>
      <c r="BA8" s="114">
        <f>BA16+BA17+BA15+BA14</f>
        <v>0</v>
      </c>
      <c r="BB8" s="115">
        <f>(BB21+BB20+BC11+BD11+BE11)/(100-BB19)*100</f>
        <v>0</v>
      </c>
      <c r="BC8" s="115">
        <f>(BC21+BC20+BD12+BE12)/(100-BC19)*100</f>
        <v>0</v>
      </c>
      <c r="BD8" s="115">
        <f>(BD21+BD20+BE13)/(100-BD19)*100</f>
        <v>0</v>
      </c>
      <c r="BE8" s="116">
        <f>(BE20+BE21)/(100-BE19)*100</f>
        <v>0</v>
      </c>
      <c r="BF8" s="114">
        <f>BF16+BF17+BF15+BF14</f>
        <v>0</v>
      </c>
      <c r="BG8" s="115">
        <f>(BG21+BG20+BH11+BI11+BJ11)/(100-BG19)*100</f>
        <v>0</v>
      </c>
      <c r="BH8" s="115">
        <f>(BH21+BH20+BI12+BJ12)/(100-BH19)*100</f>
        <v>0</v>
      </c>
      <c r="BI8" s="115">
        <f>(BI21+BI20+BJ13)/(100-BI19)*100</f>
        <v>0</v>
      </c>
      <c r="BJ8" s="116">
        <f>(BJ20+BJ21)/(100-BJ19)*100</f>
        <v>0</v>
      </c>
      <c r="BK8" s="114">
        <f>BK16+BK17+BK15+BK14</f>
        <v>0</v>
      </c>
      <c r="BL8" s="115">
        <f>(BL21+BL20+BM11+BN11+BO11)/(100-BL19)*100</f>
        <v>0</v>
      </c>
      <c r="BM8" s="115">
        <f>(BM21+BM20+BN12+BO12)/(100-BM19)*100</f>
        <v>0</v>
      </c>
      <c r="BN8" s="115">
        <f>(BN21+BN20+BO13)/(100-BN19)*100</f>
        <v>0</v>
      </c>
      <c r="BO8" s="116">
        <f>(BO20+BO21)/(100-BO19)*100</f>
        <v>0</v>
      </c>
    </row>
    <row r="9" spans="1:67" ht="15.75">
      <c r="A9" s="7" t="s">
        <v>14</v>
      </c>
      <c r="B9" s="117" t="s">
        <v>22</v>
      </c>
      <c r="C9" s="118" t="s">
        <v>30</v>
      </c>
      <c r="D9" s="119" t="s">
        <v>30</v>
      </c>
      <c r="E9" s="120">
        <f>E11</f>
        <v>0</v>
      </c>
      <c r="F9" s="120">
        <f>F11+F12</f>
        <v>4.7582405588299492</v>
      </c>
      <c r="G9" s="121">
        <f>G11+G12+G13</f>
        <v>0</v>
      </c>
      <c r="H9" s="118" t="s">
        <v>30</v>
      </c>
      <c r="I9" s="119" t="s">
        <v>30</v>
      </c>
      <c r="J9" s="120">
        <f>J11</f>
        <v>0</v>
      </c>
      <c r="K9" s="120">
        <f>K11+K12</f>
        <v>2.2033846321763804</v>
      </c>
      <c r="L9" s="121">
        <f>L11+L12+L13</f>
        <v>0</v>
      </c>
      <c r="M9" s="118" t="s">
        <v>30</v>
      </c>
      <c r="N9" s="119" t="s">
        <v>30</v>
      </c>
      <c r="O9" s="120">
        <f>O11</f>
        <v>0</v>
      </c>
      <c r="P9" s="120">
        <f>P11+P12</f>
        <v>1.1259659462999343</v>
      </c>
      <c r="Q9" s="121">
        <f>Q11+Q12+Q13</f>
        <v>0</v>
      </c>
      <c r="R9" s="118" t="s">
        <v>30</v>
      </c>
      <c r="S9" s="119" t="s">
        <v>30</v>
      </c>
      <c r="T9" s="120">
        <f>T11</f>
        <v>0</v>
      </c>
      <c r="U9" s="120">
        <f>U11+U12</f>
        <v>4.2025223750272866</v>
      </c>
      <c r="V9" s="121">
        <f>V11+V12+V13</f>
        <v>0</v>
      </c>
      <c r="W9" s="118" t="s">
        <v>30</v>
      </c>
      <c r="X9" s="119" t="s">
        <v>30</v>
      </c>
      <c r="Y9" s="120">
        <f>Y11</f>
        <v>0</v>
      </c>
      <c r="Z9" s="120">
        <f>Z11+Z12</f>
        <v>2.438892494051482</v>
      </c>
      <c r="AA9" s="121">
        <f>AA11+AA12+AA13</f>
        <v>0</v>
      </c>
      <c r="AB9" s="118" t="s">
        <v>30</v>
      </c>
      <c r="AC9" s="119" t="s">
        <v>30</v>
      </c>
      <c r="AD9" s="120">
        <f>AD11</f>
        <v>0</v>
      </c>
      <c r="AE9" s="120">
        <f>AE11+AE12</f>
        <v>2.3954142331819166</v>
      </c>
      <c r="AF9" s="121">
        <f>AF11+AF12+AF13</f>
        <v>0</v>
      </c>
      <c r="AG9" s="118" t="s">
        <v>30</v>
      </c>
      <c r="AH9" s="119" t="s">
        <v>30</v>
      </c>
      <c r="AI9" s="120">
        <f>AI11</f>
        <v>0</v>
      </c>
      <c r="AJ9" s="120">
        <f>AJ11+AJ12</f>
        <v>4.8341985723556125</v>
      </c>
      <c r="AK9" s="121">
        <f>AK11+AK12+AK13</f>
        <v>0</v>
      </c>
      <c r="AL9" s="118" t="s">
        <v>30</v>
      </c>
      <c r="AM9" s="119" t="s">
        <v>30</v>
      </c>
      <c r="AN9" s="120">
        <f>AN11</f>
        <v>0</v>
      </c>
      <c r="AO9" s="120">
        <f>AO11+AO12</f>
        <v>2.595276435856146</v>
      </c>
      <c r="AP9" s="121">
        <f>AP11+AP12+AP13</f>
        <v>0</v>
      </c>
      <c r="AQ9" s="118" t="s">
        <v>30</v>
      </c>
      <c r="AR9" s="119" t="s">
        <v>30</v>
      </c>
      <c r="AS9" s="120">
        <f>AS11</f>
        <v>0</v>
      </c>
      <c r="AT9" s="120">
        <f>AT11+AT12</f>
        <v>2.6430488459473969</v>
      </c>
      <c r="AU9" s="121">
        <f>AU11+AU12+AU13</f>
        <v>0</v>
      </c>
      <c r="AV9" s="118" t="s">
        <v>30</v>
      </c>
      <c r="AW9" s="119" t="s">
        <v>30</v>
      </c>
      <c r="AX9" s="120">
        <f>AX11</f>
        <v>0</v>
      </c>
      <c r="AY9" s="120">
        <f>AY11+AY12</f>
        <v>5.238325281803542</v>
      </c>
      <c r="AZ9" s="121">
        <f>AZ11+AZ12+AZ13</f>
        <v>0</v>
      </c>
      <c r="BA9" s="122" t="s">
        <v>30</v>
      </c>
      <c r="BB9" s="123" t="s">
        <v>30</v>
      </c>
      <c r="BC9" s="120">
        <f>BC11</f>
        <v>0</v>
      </c>
      <c r="BD9" s="120">
        <f>BD11+BD12</f>
        <v>0</v>
      </c>
      <c r="BE9" s="121">
        <f>BE11+BE12+BE13</f>
        <v>0</v>
      </c>
      <c r="BF9" s="122" t="s">
        <v>30</v>
      </c>
      <c r="BG9" s="123" t="s">
        <v>30</v>
      </c>
      <c r="BH9" s="120">
        <f>BH11</f>
        <v>0</v>
      </c>
      <c r="BI9" s="120">
        <f>BI11+BI12</f>
        <v>0</v>
      </c>
      <c r="BJ9" s="121">
        <f>BJ11+BJ12+BJ13</f>
        <v>0</v>
      </c>
      <c r="BK9" s="122" t="s">
        <v>30</v>
      </c>
      <c r="BL9" s="123" t="s">
        <v>30</v>
      </c>
      <c r="BM9" s="120">
        <f>BM11</f>
        <v>0</v>
      </c>
      <c r="BN9" s="120">
        <f>BN11+BN12</f>
        <v>0</v>
      </c>
      <c r="BO9" s="121">
        <f>BO11+BO12+BO13</f>
        <v>0</v>
      </c>
    </row>
    <row r="10" spans="1:67" ht="15.75">
      <c r="A10" s="7"/>
      <c r="B10" s="117" t="s">
        <v>23</v>
      </c>
      <c r="C10" s="118" t="s">
        <v>30</v>
      </c>
      <c r="D10" s="124" t="s">
        <v>30</v>
      </c>
      <c r="E10" s="124" t="s">
        <v>30</v>
      </c>
      <c r="F10" s="124" t="s">
        <v>30</v>
      </c>
      <c r="G10" s="125" t="s">
        <v>30</v>
      </c>
      <c r="H10" s="118" t="s">
        <v>30</v>
      </c>
      <c r="I10" s="124" t="s">
        <v>30</v>
      </c>
      <c r="J10" s="124" t="s">
        <v>30</v>
      </c>
      <c r="K10" s="124" t="s">
        <v>30</v>
      </c>
      <c r="L10" s="125" t="s">
        <v>30</v>
      </c>
      <c r="M10" s="118" t="s">
        <v>30</v>
      </c>
      <c r="N10" s="124" t="s">
        <v>30</v>
      </c>
      <c r="O10" s="124" t="s">
        <v>30</v>
      </c>
      <c r="P10" s="124" t="s">
        <v>30</v>
      </c>
      <c r="Q10" s="125" t="s">
        <v>30</v>
      </c>
      <c r="R10" s="118" t="s">
        <v>30</v>
      </c>
      <c r="S10" s="124" t="s">
        <v>30</v>
      </c>
      <c r="T10" s="124" t="s">
        <v>30</v>
      </c>
      <c r="U10" s="124" t="s">
        <v>30</v>
      </c>
      <c r="V10" s="125" t="s">
        <v>30</v>
      </c>
      <c r="W10" s="118" t="s">
        <v>30</v>
      </c>
      <c r="X10" s="124" t="s">
        <v>30</v>
      </c>
      <c r="Y10" s="124" t="s">
        <v>30</v>
      </c>
      <c r="Z10" s="124" t="s">
        <v>30</v>
      </c>
      <c r="AA10" s="125" t="s">
        <v>30</v>
      </c>
      <c r="AB10" s="118" t="s">
        <v>30</v>
      </c>
      <c r="AC10" s="124" t="s">
        <v>30</v>
      </c>
      <c r="AD10" s="124" t="s">
        <v>30</v>
      </c>
      <c r="AE10" s="124" t="s">
        <v>30</v>
      </c>
      <c r="AF10" s="125" t="s">
        <v>30</v>
      </c>
      <c r="AG10" s="118" t="s">
        <v>30</v>
      </c>
      <c r="AH10" s="124" t="s">
        <v>30</v>
      </c>
      <c r="AI10" s="124" t="s">
        <v>30</v>
      </c>
      <c r="AJ10" s="124" t="s">
        <v>30</v>
      </c>
      <c r="AK10" s="125" t="s">
        <v>30</v>
      </c>
      <c r="AL10" s="118" t="s">
        <v>30</v>
      </c>
      <c r="AM10" s="124" t="s">
        <v>30</v>
      </c>
      <c r="AN10" s="124" t="s">
        <v>30</v>
      </c>
      <c r="AO10" s="124" t="s">
        <v>30</v>
      </c>
      <c r="AP10" s="125" t="s">
        <v>30</v>
      </c>
      <c r="AQ10" s="118" t="s">
        <v>30</v>
      </c>
      <c r="AR10" s="124" t="s">
        <v>30</v>
      </c>
      <c r="AS10" s="124" t="s">
        <v>30</v>
      </c>
      <c r="AT10" s="124" t="s">
        <v>30</v>
      </c>
      <c r="AU10" s="125" t="s">
        <v>30</v>
      </c>
      <c r="AV10" s="118" t="s">
        <v>30</v>
      </c>
      <c r="AW10" s="124" t="s">
        <v>30</v>
      </c>
      <c r="AX10" s="124" t="s">
        <v>30</v>
      </c>
      <c r="AY10" s="124" t="s">
        <v>30</v>
      </c>
      <c r="AZ10" s="125" t="s">
        <v>30</v>
      </c>
      <c r="BA10" s="122" t="s">
        <v>30</v>
      </c>
      <c r="BB10" s="126" t="s">
        <v>30</v>
      </c>
      <c r="BC10" s="126" t="s">
        <v>30</v>
      </c>
      <c r="BD10" s="126" t="s">
        <v>30</v>
      </c>
      <c r="BE10" s="127" t="s">
        <v>30</v>
      </c>
      <c r="BF10" s="122" t="s">
        <v>30</v>
      </c>
      <c r="BG10" s="126" t="s">
        <v>30</v>
      </c>
      <c r="BH10" s="126" t="s">
        <v>30</v>
      </c>
      <c r="BI10" s="126" t="s">
        <v>30</v>
      </c>
      <c r="BJ10" s="127" t="s">
        <v>30</v>
      </c>
      <c r="BK10" s="122" t="s">
        <v>30</v>
      </c>
      <c r="BL10" s="126" t="s">
        <v>30</v>
      </c>
      <c r="BM10" s="126" t="s">
        <v>30</v>
      </c>
      <c r="BN10" s="126" t="s">
        <v>30</v>
      </c>
      <c r="BO10" s="127" t="s">
        <v>30</v>
      </c>
    </row>
    <row r="11" spans="1:67" ht="15.75">
      <c r="A11" s="7" t="s">
        <v>33</v>
      </c>
      <c r="B11" s="117" t="s">
        <v>10</v>
      </c>
      <c r="C11" s="118" t="s">
        <v>30</v>
      </c>
      <c r="D11" s="128" t="s">
        <v>30</v>
      </c>
      <c r="E11" s="129">
        <f>IF('Баланс энергии'!E$8=0,0,'Баланс энергии'!E$8*E$8)</f>
        <v>0</v>
      </c>
      <c r="F11" s="129">
        <f>IF('Баланс энергии'!F$8=0,0,'Баланс энергии'!F11/'Баланс энергии'!F$8*F$8)</f>
        <v>4.7582405588299492</v>
      </c>
      <c r="G11" s="129">
        <f>IF('Баланс энергии'!G$8=0,0,'Баланс энергии'!G11/'Баланс энергии'!G$8*G$8)</f>
        <v>0</v>
      </c>
      <c r="H11" s="118" t="s">
        <v>30</v>
      </c>
      <c r="I11" s="128" t="s">
        <v>30</v>
      </c>
      <c r="J11" s="129">
        <f>IF('Баланс энергии'!J$8=0,0,'Баланс энергии'!J$8*J$8)</f>
        <v>0</v>
      </c>
      <c r="K11" s="129">
        <f>IF('Баланс энергии'!K$8=0,0,'Баланс энергии'!K11/'Баланс энергии'!K$8*K$8)</f>
        <v>2.2033846321763804</v>
      </c>
      <c r="L11" s="129">
        <f>IF('Баланс энергии'!L$8=0,0,'Баланс энергии'!L11/'Баланс энергии'!L$8*L$8)</f>
        <v>0</v>
      </c>
      <c r="M11" s="118" t="s">
        <v>30</v>
      </c>
      <c r="N11" s="128" t="s">
        <v>30</v>
      </c>
      <c r="O11" s="129">
        <f>IF('Баланс энергии'!O$8=0,0,'Баланс энергии'!O$8*O$8)</f>
        <v>0</v>
      </c>
      <c r="P11" s="129">
        <f>IF('Баланс энергии'!P$8=0,0,'Баланс энергии'!P11/'Баланс энергии'!P$8*P$8)</f>
        <v>1.1259659462999343</v>
      </c>
      <c r="Q11" s="129">
        <f>IF('Баланс энергии'!Q$8=0,0,'Баланс энергии'!Q11/'Баланс энергии'!Q$8*Q$8)</f>
        <v>0</v>
      </c>
      <c r="R11" s="118" t="s">
        <v>30</v>
      </c>
      <c r="S11" s="128" t="s">
        <v>30</v>
      </c>
      <c r="T11" s="129">
        <f>IF('Баланс энергии'!T$8=0,0,'Баланс энергии'!T$8*T$8)</f>
        <v>0</v>
      </c>
      <c r="U11" s="129">
        <f>IF('Баланс энергии'!U$8=0,0,'Баланс энергии'!U11/'Баланс энергии'!U$8*U$8)</f>
        <v>4.2025223750272866</v>
      </c>
      <c r="V11" s="129">
        <f>IF('Баланс энергии'!V$8=0,0,'Баланс энергии'!V11/'Баланс энергии'!V$8*V$8)</f>
        <v>0</v>
      </c>
      <c r="W11" s="118" t="s">
        <v>30</v>
      </c>
      <c r="X11" s="128" t="s">
        <v>30</v>
      </c>
      <c r="Y11" s="129">
        <f>IF('Баланс энергии'!Y$8=0,0,'Баланс энергии'!Y$8*Y$8)</f>
        <v>0</v>
      </c>
      <c r="Z11" s="129">
        <f>IF('Баланс энергии'!Z$8=0,0,'Баланс энергии'!Z11/'Баланс энергии'!Z$8*Z$8)</f>
        <v>2.438892494051482</v>
      </c>
      <c r="AA11" s="129">
        <f>IF('Баланс энергии'!AA$8=0,0,'Баланс энергии'!AA11/'Баланс энергии'!AA$8*AA$8)</f>
        <v>0</v>
      </c>
      <c r="AB11" s="118" t="s">
        <v>30</v>
      </c>
      <c r="AC11" s="128" t="s">
        <v>30</v>
      </c>
      <c r="AD11" s="129">
        <f>IF('Баланс энергии'!AD$8=0,0,'Баланс энергии'!AD$8*AD$8)</f>
        <v>0</v>
      </c>
      <c r="AE11" s="129">
        <f>IF('Баланс энергии'!AE$8=0,0,'Баланс энергии'!AE11/'Баланс энергии'!AE$8*AE$8)</f>
        <v>2.3954142331819166</v>
      </c>
      <c r="AF11" s="129">
        <f>IF('Баланс энергии'!AF$8=0,0,'Баланс энергии'!AF11/'Баланс энергии'!AF$8*AF$8)</f>
        <v>0</v>
      </c>
      <c r="AG11" s="118" t="s">
        <v>30</v>
      </c>
      <c r="AH11" s="128" t="s">
        <v>30</v>
      </c>
      <c r="AI11" s="129">
        <f>IF('Баланс энергии'!AI$8=0,0,'Баланс энергии'!AI$8*AI$8)</f>
        <v>0</v>
      </c>
      <c r="AJ11" s="129">
        <f>IF('Баланс энергии'!AJ$8=0,0,'Баланс энергии'!AJ11/'Баланс энергии'!AJ$8*AJ$8)</f>
        <v>4.8341985723556125</v>
      </c>
      <c r="AK11" s="129">
        <f>IF('Баланс энергии'!AK$8=0,0,'Баланс энергии'!AK11/'Баланс энергии'!AK$8*AK$8)</f>
        <v>0</v>
      </c>
      <c r="AL11" s="118" t="s">
        <v>30</v>
      </c>
      <c r="AM11" s="128" t="s">
        <v>30</v>
      </c>
      <c r="AN11" s="129">
        <f>IF('Баланс энергии'!AN$8=0,0,'Баланс энергии'!AN$8*AN$8)</f>
        <v>0</v>
      </c>
      <c r="AO11" s="129">
        <f>IF('Баланс энергии'!AO$8=0,0,'Баланс энергии'!AO11/'Баланс энергии'!AO$8*AO$8)</f>
        <v>2.595276435856146</v>
      </c>
      <c r="AP11" s="129">
        <f>IF('Баланс энергии'!AP$8=0,0,'Баланс энергии'!AP11/'Баланс энергии'!AP$8*AP$8)</f>
        <v>0</v>
      </c>
      <c r="AQ11" s="118" t="s">
        <v>30</v>
      </c>
      <c r="AR11" s="128" t="s">
        <v>30</v>
      </c>
      <c r="AS11" s="129">
        <f>IF('Баланс энергии'!AS$8=0,0,'Баланс энергии'!AS$8*AS$8)</f>
        <v>0</v>
      </c>
      <c r="AT11" s="129">
        <f>IF('Баланс энергии'!AT$8=0,0,'Баланс энергии'!AT11/'Баланс энергии'!AT$8*AT$8)</f>
        <v>2.6430488459473969</v>
      </c>
      <c r="AU11" s="129">
        <f>IF('Баланс энергии'!AU$8=0,0,'Баланс энергии'!AU11/'Баланс энергии'!AU$8*AU$8)</f>
        <v>0</v>
      </c>
      <c r="AV11" s="118" t="s">
        <v>30</v>
      </c>
      <c r="AW11" s="128" t="s">
        <v>30</v>
      </c>
      <c r="AX11" s="129">
        <f>IF('Баланс энергии'!AX$8=0,0,'Баланс энергии'!AX$8*AX$8)</f>
        <v>0</v>
      </c>
      <c r="AY11" s="129">
        <f>IF('Баланс энергии'!AY$8=0,0,'Баланс энергии'!AY11/'Баланс энергии'!AY$8*AY$8)</f>
        <v>5.238325281803542</v>
      </c>
      <c r="AZ11" s="129">
        <f>IF('Баланс энергии'!AZ$8=0,0,'Баланс энергии'!AZ11/'Баланс энергии'!AZ$8*AZ$8)</f>
        <v>0</v>
      </c>
      <c r="BA11" s="122" t="s">
        <v>30</v>
      </c>
      <c r="BB11" s="130" t="s">
        <v>30</v>
      </c>
      <c r="BC11" s="131">
        <f>IF('Баланс энергии'!BC$8=0,0,'Баланс энергии'!BC$8*BC$8)</f>
        <v>0</v>
      </c>
      <c r="BD11" s="131">
        <f>IF('Баланс энергии'!BD$8=0,0,'Баланс энергии'!BD11/'Баланс энергии'!BD$8*BD$8)</f>
        <v>0</v>
      </c>
      <c r="BE11" s="131">
        <f>IF('Баланс энергии'!BE$8=0,0,'Баланс энергии'!BE11/'Баланс энергии'!BE$8*BE$8)</f>
        <v>0</v>
      </c>
      <c r="BF11" s="122" t="s">
        <v>30</v>
      </c>
      <c r="BG11" s="130" t="s">
        <v>30</v>
      </c>
      <c r="BH11" s="131">
        <f>IF('Баланс энергии'!BH$8=0,0,'Баланс энергии'!BH$8*BH$8)</f>
        <v>0</v>
      </c>
      <c r="BI11" s="131">
        <f>IF('Баланс энергии'!BI$8=0,0,'Баланс энергии'!BI11/'Баланс энергии'!BI$8*BI$8)</f>
        <v>0</v>
      </c>
      <c r="BJ11" s="131">
        <f>IF('Баланс энергии'!BJ$8=0,0,'Баланс энергии'!BJ11/'Баланс энергии'!BJ$8*BJ$8)</f>
        <v>0</v>
      </c>
      <c r="BK11" s="122" t="s">
        <v>30</v>
      </c>
      <c r="BL11" s="130" t="s">
        <v>30</v>
      </c>
      <c r="BM11" s="131">
        <f>IF('Баланс энергии'!BM$8=0,0,'Баланс энергии'!BM$8*BM$8)</f>
        <v>0</v>
      </c>
      <c r="BN11" s="131">
        <f>IF('Баланс энергии'!BN$8=0,0,'Баланс энергии'!BN11/'Баланс энергии'!BN$8*BN$8)</f>
        <v>0</v>
      </c>
      <c r="BO11" s="131">
        <f>IF('Баланс энергии'!BO$8=0,0,'Баланс энергии'!BO11/'Баланс энергии'!BO$8*BO$8)</f>
        <v>0</v>
      </c>
    </row>
    <row r="12" spans="1:67" ht="15.75">
      <c r="A12" s="7" t="s">
        <v>34</v>
      </c>
      <c r="B12" s="117" t="s">
        <v>11</v>
      </c>
      <c r="C12" s="118" t="s">
        <v>30</v>
      </c>
      <c r="D12" s="128" t="s">
        <v>30</v>
      </c>
      <c r="E12" s="128" t="s">
        <v>30</v>
      </c>
      <c r="F12" s="129">
        <f>IF('Баланс энергии'!F$8=0,0,'Баланс энергии'!F12/'Баланс энергии'!F$8*F$8)</f>
        <v>0</v>
      </c>
      <c r="G12" s="129">
        <f>IF('Баланс энергии'!G$8=0,0,'Баланс энергии'!G12/'Баланс энергии'!G$8*G$8)</f>
        <v>0</v>
      </c>
      <c r="H12" s="118" t="s">
        <v>30</v>
      </c>
      <c r="I12" s="128" t="s">
        <v>30</v>
      </c>
      <c r="J12" s="128" t="s">
        <v>30</v>
      </c>
      <c r="K12" s="129">
        <f>IF('Баланс энергии'!K$8=0,0,'Баланс энергии'!K12/'Баланс энергии'!K$8*K$8)</f>
        <v>0</v>
      </c>
      <c r="L12" s="129">
        <f>IF('Баланс энергии'!L$8=0,0,'Баланс энергии'!L12/'Баланс энергии'!L$8*L$8)</f>
        <v>0</v>
      </c>
      <c r="M12" s="118" t="s">
        <v>30</v>
      </c>
      <c r="N12" s="128" t="s">
        <v>30</v>
      </c>
      <c r="O12" s="128" t="s">
        <v>30</v>
      </c>
      <c r="P12" s="129">
        <f>IF('Баланс энергии'!P$8=0,0,'Баланс энергии'!P12/'Баланс энергии'!P$8*P$8)</f>
        <v>0</v>
      </c>
      <c r="Q12" s="129">
        <f>IF('Баланс энергии'!Q$8=0,0,'Баланс энергии'!Q12/'Баланс энергии'!Q$8*Q$8)</f>
        <v>0</v>
      </c>
      <c r="R12" s="118" t="s">
        <v>30</v>
      </c>
      <c r="S12" s="128" t="s">
        <v>30</v>
      </c>
      <c r="T12" s="128" t="s">
        <v>30</v>
      </c>
      <c r="U12" s="129">
        <f>IF('Баланс энергии'!U$8=0,0,'Баланс энергии'!U12/'Баланс энергии'!U$8*U$8)</f>
        <v>0</v>
      </c>
      <c r="V12" s="129">
        <f>IF('Баланс энергии'!V$8=0,0,'Баланс энергии'!V12/'Баланс энергии'!V$8*V$8)</f>
        <v>0</v>
      </c>
      <c r="W12" s="118" t="s">
        <v>30</v>
      </c>
      <c r="X12" s="128" t="s">
        <v>30</v>
      </c>
      <c r="Y12" s="128" t="s">
        <v>30</v>
      </c>
      <c r="Z12" s="129">
        <f>IF('Баланс энергии'!Z$8=0,0,'Баланс энергии'!Z12/'Баланс энергии'!Z$8*Z$8)</f>
        <v>0</v>
      </c>
      <c r="AA12" s="129">
        <f>IF('Баланс энергии'!AA$8=0,0,'Баланс энергии'!AA12/'Баланс энергии'!AA$8*AA$8)</f>
        <v>0</v>
      </c>
      <c r="AB12" s="118" t="s">
        <v>30</v>
      </c>
      <c r="AC12" s="128" t="s">
        <v>30</v>
      </c>
      <c r="AD12" s="128" t="s">
        <v>30</v>
      </c>
      <c r="AE12" s="129">
        <f>IF('Баланс энергии'!AE$8=0,0,'Баланс энергии'!AE12/'Баланс энергии'!AE$8*AE$8)</f>
        <v>0</v>
      </c>
      <c r="AF12" s="129">
        <f>IF('Баланс энергии'!AF$8=0,0,'Баланс энергии'!AF12/'Баланс энергии'!AF$8*AF$8)</f>
        <v>0</v>
      </c>
      <c r="AG12" s="118" t="s">
        <v>30</v>
      </c>
      <c r="AH12" s="128" t="s">
        <v>30</v>
      </c>
      <c r="AI12" s="128" t="s">
        <v>30</v>
      </c>
      <c r="AJ12" s="129">
        <f>IF('Баланс энергии'!AJ$8=0,0,'Баланс энергии'!AJ12/'Баланс энергии'!AJ$8*AJ$8)</f>
        <v>0</v>
      </c>
      <c r="AK12" s="129">
        <f>IF('Баланс энергии'!AK$8=0,0,'Баланс энергии'!AK12/'Баланс энергии'!AK$8*AK$8)</f>
        <v>0</v>
      </c>
      <c r="AL12" s="118" t="s">
        <v>30</v>
      </c>
      <c r="AM12" s="128" t="s">
        <v>30</v>
      </c>
      <c r="AN12" s="128" t="s">
        <v>30</v>
      </c>
      <c r="AO12" s="129">
        <f>IF('Баланс энергии'!AO$8=0,0,'Баланс энергии'!AO12/'Баланс энергии'!AO$8*AO$8)</f>
        <v>0</v>
      </c>
      <c r="AP12" s="129">
        <f>IF('Баланс энергии'!AP$8=0,0,'Баланс энергии'!AP12/'Баланс энергии'!AP$8*AP$8)</f>
        <v>0</v>
      </c>
      <c r="AQ12" s="118" t="s">
        <v>30</v>
      </c>
      <c r="AR12" s="128" t="s">
        <v>30</v>
      </c>
      <c r="AS12" s="128" t="s">
        <v>30</v>
      </c>
      <c r="AT12" s="129">
        <f>IF('Баланс энергии'!AT$8=0,0,'Баланс энергии'!AT12/'Баланс энергии'!AT$8*AT$8)</f>
        <v>0</v>
      </c>
      <c r="AU12" s="129">
        <f>IF('Баланс энергии'!AU$8=0,0,'Баланс энергии'!AU12/'Баланс энергии'!AU$8*AU$8)</f>
        <v>0</v>
      </c>
      <c r="AV12" s="118" t="s">
        <v>30</v>
      </c>
      <c r="AW12" s="128" t="s">
        <v>30</v>
      </c>
      <c r="AX12" s="128" t="s">
        <v>30</v>
      </c>
      <c r="AY12" s="129">
        <f>IF('Баланс энергии'!AY$8=0,0,'Баланс энергии'!AY12/'Баланс энергии'!AY$8*AY$8)</f>
        <v>0</v>
      </c>
      <c r="AZ12" s="129">
        <f>IF('Баланс энергии'!AZ$8=0,0,'Баланс энергии'!AZ12/'Баланс энергии'!AZ$8*AZ$8)</f>
        <v>0</v>
      </c>
      <c r="BA12" s="122" t="s">
        <v>30</v>
      </c>
      <c r="BB12" s="130" t="s">
        <v>30</v>
      </c>
      <c r="BC12" s="130" t="s">
        <v>30</v>
      </c>
      <c r="BD12" s="131">
        <f>IF('Баланс энергии'!BD$8=0,0,'Баланс энергии'!BD12/'Баланс энергии'!BD$8*BD$8)</f>
        <v>0</v>
      </c>
      <c r="BE12" s="131">
        <f>IF('Баланс энергии'!BE$8=0,0,'Баланс энергии'!BE12/'Баланс энергии'!BE$8*BE$8)</f>
        <v>0</v>
      </c>
      <c r="BF12" s="122" t="s">
        <v>30</v>
      </c>
      <c r="BG12" s="130" t="s">
        <v>30</v>
      </c>
      <c r="BH12" s="130" t="s">
        <v>30</v>
      </c>
      <c r="BI12" s="131">
        <f>IF('Баланс энергии'!BI$8=0,0,'Баланс энергии'!BI12/'Баланс энергии'!BI$8*BI$8)</f>
        <v>0</v>
      </c>
      <c r="BJ12" s="131">
        <f>IF('Баланс энергии'!BJ$8=0,0,'Баланс энергии'!BJ12/'Баланс энергии'!BJ$8*BJ$8)</f>
        <v>0</v>
      </c>
      <c r="BK12" s="122" t="s">
        <v>30</v>
      </c>
      <c r="BL12" s="130" t="s">
        <v>30</v>
      </c>
      <c r="BM12" s="130" t="s">
        <v>30</v>
      </c>
      <c r="BN12" s="131">
        <f>IF('Баланс энергии'!BN$8=0,0,'Баланс энергии'!BN12/'Баланс энергии'!BN$8*BN$8)</f>
        <v>0</v>
      </c>
      <c r="BO12" s="131">
        <f>IF('Баланс энергии'!BO$8=0,0,'Баланс энергии'!BO12/'Баланс энергии'!BO$8*BO$8)</f>
        <v>0</v>
      </c>
    </row>
    <row r="13" spans="1:67" ht="15.75">
      <c r="A13" s="7" t="s">
        <v>35</v>
      </c>
      <c r="B13" s="117" t="s">
        <v>12</v>
      </c>
      <c r="C13" s="118" t="s">
        <v>30</v>
      </c>
      <c r="D13" s="128" t="s">
        <v>30</v>
      </c>
      <c r="E13" s="128" t="s">
        <v>30</v>
      </c>
      <c r="F13" s="128" t="s">
        <v>30</v>
      </c>
      <c r="G13" s="129">
        <f>IF('Баланс энергии'!G8=0,0,'Баланс энергии'!G13/'Баланс энергии'!G8*G8)</f>
        <v>0</v>
      </c>
      <c r="H13" s="118" t="s">
        <v>30</v>
      </c>
      <c r="I13" s="128" t="s">
        <v>30</v>
      </c>
      <c r="J13" s="128" t="s">
        <v>30</v>
      </c>
      <c r="K13" s="128" t="s">
        <v>30</v>
      </c>
      <c r="L13" s="129">
        <f>IF('Баланс энергии'!L8=0,0,'Баланс энергии'!L13/'Баланс энергии'!L8*L8)</f>
        <v>0</v>
      </c>
      <c r="M13" s="118" t="s">
        <v>30</v>
      </c>
      <c r="N13" s="128" t="s">
        <v>30</v>
      </c>
      <c r="O13" s="128" t="s">
        <v>30</v>
      </c>
      <c r="P13" s="128" t="s">
        <v>30</v>
      </c>
      <c r="Q13" s="129">
        <f>IF('Баланс энергии'!Q8=0,0,'Баланс энергии'!Q13/'Баланс энергии'!Q8*Q8)</f>
        <v>0</v>
      </c>
      <c r="R13" s="118" t="s">
        <v>30</v>
      </c>
      <c r="S13" s="128" t="s">
        <v>30</v>
      </c>
      <c r="T13" s="128" t="s">
        <v>30</v>
      </c>
      <c r="U13" s="128" t="s">
        <v>30</v>
      </c>
      <c r="V13" s="129">
        <f>IF('Баланс энергии'!V8=0,0,'Баланс энергии'!V13/'Баланс энергии'!V8*V8)</f>
        <v>0</v>
      </c>
      <c r="W13" s="118" t="s">
        <v>30</v>
      </c>
      <c r="X13" s="128" t="s">
        <v>30</v>
      </c>
      <c r="Y13" s="128" t="s">
        <v>30</v>
      </c>
      <c r="Z13" s="128" t="s">
        <v>30</v>
      </c>
      <c r="AA13" s="129">
        <f>IF('Баланс энергии'!AA8=0,0,'Баланс энергии'!AA13/'Баланс энергии'!AA8*AA8)</f>
        <v>0</v>
      </c>
      <c r="AB13" s="118" t="s">
        <v>30</v>
      </c>
      <c r="AC13" s="128" t="s">
        <v>30</v>
      </c>
      <c r="AD13" s="128" t="s">
        <v>30</v>
      </c>
      <c r="AE13" s="128" t="s">
        <v>30</v>
      </c>
      <c r="AF13" s="129">
        <f>IF('Баланс энергии'!AF8=0,0,'Баланс энергии'!AF13/'Баланс энергии'!AF8*AF8)</f>
        <v>0</v>
      </c>
      <c r="AG13" s="118" t="s">
        <v>30</v>
      </c>
      <c r="AH13" s="128" t="s">
        <v>30</v>
      </c>
      <c r="AI13" s="128" t="s">
        <v>30</v>
      </c>
      <c r="AJ13" s="128" t="s">
        <v>30</v>
      </c>
      <c r="AK13" s="129">
        <f>IF('Баланс энергии'!AK8=0,0,'Баланс энергии'!AK13/'Баланс энергии'!AK8*AK8)</f>
        <v>0</v>
      </c>
      <c r="AL13" s="118" t="s">
        <v>30</v>
      </c>
      <c r="AM13" s="128" t="s">
        <v>30</v>
      </c>
      <c r="AN13" s="128" t="s">
        <v>30</v>
      </c>
      <c r="AO13" s="128" t="s">
        <v>30</v>
      </c>
      <c r="AP13" s="129">
        <f>IF('Баланс энергии'!AP8=0,0,'Баланс энергии'!AP13/'Баланс энергии'!AP8*AP8)</f>
        <v>0</v>
      </c>
      <c r="AQ13" s="118" t="s">
        <v>30</v>
      </c>
      <c r="AR13" s="128" t="s">
        <v>30</v>
      </c>
      <c r="AS13" s="128" t="s">
        <v>30</v>
      </c>
      <c r="AT13" s="128" t="s">
        <v>30</v>
      </c>
      <c r="AU13" s="129">
        <f>IF('Баланс энергии'!AU8=0,0,'Баланс энергии'!AU13/'Баланс энергии'!AU8*AU8)</f>
        <v>0</v>
      </c>
      <c r="AV13" s="118" t="s">
        <v>30</v>
      </c>
      <c r="AW13" s="128" t="s">
        <v>30</v>
      </c>
      <c r="AX13" s="128" t="s">
        <v>30</v>
      </c>
      <c r="AY13" s="128" t="s">
        <v>30</v>
      </c>
      <c r="AZ13" s="129">
        <f>IF('Баланс энергии'!AZ8=0,0,'Баланс энергии'!AZ13/'Баланс энергии'!AZ8*AZ8)</f>
        <v>0</v>
      </c>
      <c r="BA13" s="122" t="s">
        <v>30</v>
      </c>
      <c r="BB13" s="130" t="s">
        <v>30</v>
      </c>
      <c r="BC13" s="130" t="s">
        <v>30</v>
      </c>
      <c r="BD13" s="130" t="s">
        <v>30</v>
      </c>
      <c r="BE13" s="131">
        <f>IF('Баланс энергии'!BE8=0,0,'Баланс энергии'!BE13/'Баланс энергии'!BE8*BE8)</f>
        <v>0</v>
      </c>
      <c r="BF13" s="122" t="s">
        <v>30</v>
      </c>
      <c r="BG13" s="130" t="s">
        <v>30</v>
      </c>
      <c r="BH13" s="130" t="s">
        <v>30</v>
      </c>
      <c r="BI13" s="130" t="s">
        <v>30</v>
      </c>
      <c r="BJ13" s="131">
        <f>IF('Баланс энергии'!BJ8=0,0,'Баланс энергии'!BJ13/'Баланс энергии'!BJ8*BJ8)</f>
        <v>0</v>
      </c>
      <c r="BK13" s="122" t="s">
        <v>30</v>
      </c>
      <c r="BL13" s="130" t="s">
        <v>30</v>
      </c>
      <c r="BM13" s="130" t="s">
        <v>30</v>
      </c>
      <c r="BN13" s="130" t="s">
        <v>30</v>
      </c>
      <c r="BO13" s="131">
        <f>IF('Баланс энергии'!BO8=0,0,'Баланс энергии'!BO13/'Баланс энергии'!BO8*BO8)</f>
        <v>0</v>
      </c>
    </row>
    <row r="14" spans="1:67" ht="15.75">
      <c r="A14" s="7" t="s">
        <v>15</v>
      </c>
      <c r="B14" s="117" t="s">
        <v>38</v>
      </c>
      <c r="C14" s="132">
        <f>SUM(D14:G14)</f>
        <v>0</v>
      </c>
      <c r="D14" s="129">
        <f>IF('Баланс энергии'!D$8=0,0,'Баланс энергии'!D14/'Баланс энергии'!D$8*D$8)</f>
        <v>0</v>
      </c>
      <c r="E14" s="129">
        <f>IF('Баланс энергии'!E$8=0,0,'Баланс энергии'!E14/'Баланс энергии'!E$8*E$8)</f>
        <v>0</v>
      </c>
      <c r="F14" s="129">
        <f>IF('Баланс энергии'!F$8=0,0,'Баланс энергии'!F14/'Баланс энергии'!F$8*F$8)</f>
        <v>0</v>
      </c>
      <c r="G14" s="129">
        <f>IF('Баланс энергии'!$G$8=0,0,'Баланс энергии'!G14/'Баланс энергии'!$G$8*$G$8)</f>
        <v>0</v>
      </c>
      <c r="H14" s="132">
        <f>SUM(I14:L14)</f>
        <v>0</v>
      </c>
      <c r="I14" s="129">
        <f>IF('Баланс энергии'!I$8=0,0,'Баланс энергии'!I14/'Баланс энергии'!I$8*I$8)</f>
        <v>0</v>
      </c>
      <c r="J14" s="129">
        <f>IF('Баланс энергии'!J$8=0,0,'Баланс энергии'!J14/'Баланс энергии'!J$8*J$8)</f>
        <v>0</v>
      </c>
      <c r="K14" s="129">
        <f>IF('Баланс энергии'!K$8=0,0,'Баланс энергии'!K14/'Баланс энергии'!K$8*K$8)</f>
        <v>0</v>
      </c>
      <c r="L14" s="129">
        <f>IF('Баланс энергии'!$G$8=0,0,'Баланс энергии'!L14/'Баланс энергии'!$G$8*$G$8)</f>
        <v>0</v>
      </c>
      <c r="M14" s="132">
        <f>SUM(N14:Q14)</f>
        <v>0</v>
      </c>
      <c r="N14" s="129">
        <f>IF('Баланс энергии'!N$8=0,0,'Баланс энергии'!N14/'Баланс энергии'!N$8*N$8)</f>
        <v>0</v>
      </c>
      <c r="O14" s="129">
        <f>IF('Баланс энергии'!O$8=0,0,'Баланс энергии'!O14/'Баланс энергии'!O$8*O$8)</f>
        <v>0</v>
      </c>
      <c r="P14" s="129">
        <f>IF('Баланс энергии'!P$8=0,0,'Баланс энергии'!P14/'Баланс энергии'!P$8*P$8)</f>
        <v>0</v>
      </c>
      <c r="Q14" s="129">
        <f>IF('Баланс энергии'!$G$8=0,0,'Баланс энергии'!Q14/'Баланс энергии'!$G$8*$G$8)</f>
        <v>0</v>
      </c>
      <c r="R14" s="132">
        <f>SUM(S14:V14)</f>
        <v>0</v>
      </c>
      <c r="S14" s="129">
        <f>IF('Баланс энергии'!S$8=0,0,'Баланс энергии'!S14/'Баланс энергии'!S$8*S$8)</f>
        <v>0</v>
      </c>
      <c r="T14" s="129">
        <f>IF('Баланс энергии'!T$8=0,0,'Баланс энергии'!T14/'Баланс энергии'!T$8*T$8)</f>
        <v>0</v>
      </c>
      <c r="U14" s="129">
        <f>IF('Баланс энергии'!U$8=0,0,'Баланс энергии'!U14/'Баланс энергии'!U$8*U$8)</f>
        <v>0</v>
      </c>
      <c r="V14" s="129">
        <f>IF('Баланс энергии'!$G$8=0,0,'Баланс энергии'!V14/'Баланс энергии'!$G$8*$G$8)</f>
        <v>0</v>
      </c>
      <c r="W14" s="132">
        <f>SUM(X14:AA14)</f>
        <v>0</v>
      </c>
      <c r="X14" s="129">
        <f>IF('Баланс энергии'!X$8=0,0,'Баланс энергии'!X14/'Баланс энергии'!X$8*X$8)</f>
        <v>0</v>
      </c>
      <c r="Y14" s="129">
        <f>IF('Баланс энергии'!Y$8=0,0,'Баланс энергии'!Y14/'Баланс энергии'!Y$8*Y$8)</f>
        <v>0</v>
      </c>
      <c r="Z14" s="129">
        <f>IF('Баланс энергии'!Z$8=0,0,'Баланс энергии'!Z14/'Баланс энергии'!Z$8*Z$8)</f>
        <v>0</v>
      </c>
      <c r="AA14" s="129">
        <f>IF('Баланс энергии'!$G$8=0,0,'Баланс энергии'!AA14/'Баланс энергии'!$G$8*$G$8)</f>
        <v>0</v>
      </c>
      <c r="AB14" s="132">
        <f>SUM(AC14:AF14)</f>
        <v>0</v>
      </c>
      <c r="AC14" s="129">
        <f>IF('Баланс энергии'!AC$8=0,0,'Баланс энергии'!AC14/'Баланс энергии'!AC$8*AC$8)</f>
        <v>0</v>
      </c>
      <c r="AD14" s="129">
        <f>IF('Баланс энергии'!AD$8=0,0,'Баланс энергии'!AD14/'Баланс энергии'!AD$8*AD$8)</f>
        <v>0</v>
      </c>
      <c r="AE14" s="129">
        <f>IF('Баланс энергии'!AE$8=0,0,'Баланс энергии'!AE14/'Баланс энергии'!AE$8*AE$8)</f>
        <v>0</v>
      </c>
      <c r="AF14" s="129">
        <f>IF('Баланс энергии'!$G$8=0,0,'Баланс энергии'!AF14/'Баланс энергии'!$G$8*$G$8)</f>
        <v>0</v>
      </c>
      <c r="AG14" s="132">
        <f>SUM(AH14:AK14)</f>
        <v>0</v>
      </c>
      <c r="AH14" s="129">
        <f>IF('Баланс энергии'!AH$8=0,0,'Баланс энергии'!AH14/'Баланс энергии'!AH$8*AH$8)</f>
        <v>0</v>
      </c>
      <c r="AI14" s="129">
        <f>IF('Баланс энергии'!AI$8=0,0,'Баланс энергии'!AI14/'Баланс энергии'!AI$8*AI$8)</f>
        <v>0</v>
      </c>
      <c r="AJ14" s="129">
        <f>IF('Баланс энергии'!AJ$8=0,0,'Баланс энергии'!AJ14/'Баланс энергии'!AJ$8*AJ$8)</f>
        <v>0</v>
      </c>
      <c r="AK14" s="129">
        <f>IF('Баланс энергии'!$G$8=0,0,'Баланс энергии'!AK14/'Баланс энергии'!$G$8*$G$8)</f>
        <v>0</v>
      </c>
      <c r="AL14" s="132">
        <f>SUM(AM14:AP14)</f>
        <v>0</v>
      </c>
      <c r="AM14" s="129">
        <f>IF('Баланс энергии'!AM$8=0,0,'Баланс энергии'!AM14/'Баланс энергии'!AM$8*AM$8)</f>
        <v>0</v>
      </c>
      <c r="AN14" s="129">
        <f>IF('Баланс энергии'!AN$8=0,0,'Баланс энергии'!AN14/'Баланс энергии'!AN$8*AN$8)</f>
        <v>0</v>
      </c>
      <c r="AO14" s="129">
        <f>IF('Баланс энергии'!AO$8=0,0,'Баланс энергии'!AO14/'Баланс энергии'!AO$8*AO$8)</f>
        <v>0</v>
      </c>
      <c r="AP14" s="129">
        <f>IF('Баланс энергии'!$G$8=0,0,'Баланс энергии'!AP14/'Баланс энергии'!$G$8*$G$8)</f>
        <v>0</v>
      </c>
      <c r="AQ14" s="132">
        <f>SUM(AR14:AU14)</f>
        <v>0</v>
      </c>
      <c r="AR14" s="129">
        <f>IF('Баланс энергии'!AR$8=0,0,'Баланс энергии'!AR14/'Баланс энергии'!AR$8*AR$8)</f>
        <v>0</v>
      </c>
      <c r="AS14" s="129">
        <f>IF('Баланс энергии'!AS$8=0,0,'Баланс энергии'!AS14/'Баланс энергии'!AS$8*AS$8)</f>
        <v>0</v>
      </c>
      <c r="AT14" s="129">
        <f>IF('Баланс энергии'!AT$8=0,0,'Баланс энергии'!AT14/'Баланс энергии'!AT$8*AT$8)</f>
        <v>0</v>
      </c>
      <c r="AU14" s="129">
        <f>IF('Баланс энергии'!$G$8=0,0,'Баланс энергии'!AU14/'Баланс энергии'!$G$8*$G$8)</f>
        <v>0</v>
      </c>
      <c r="AV14" s="132">
        <f>SUM(AW14:AZ14)</f>
        <v>0</v>
      </c>
      <c r="AW14" s="129">
        <f>IF('Баланс энергии'!AW$8=0,0,'Баланс энергии'!AW14/'Баланс энергии'!AW$8*AW$8)</f>
        <v>0</v>
      </c>
      <c r="AX14" s="129">
        <f>IF('Баланс энергии'!AX$8=0,0,'Баланс энергии'!AX14/'Баланс энергии'!AX$8*AX$8)</f>
        <v>0</v>
      </c>
      <c r="AY14" s="129">
        <f>IF('Баланс энергии'!AY$8=0,0,'Баланс энергии'!AY14/'Баланс энергии'!AY$8*AY$8)</f>
        <v>0</v>
      </c>
      <c r="AZ14" s="129">
        <f>IF('Баланс энергии'!$G$8=0,0,'Баланс энергии'!AZ14/'Баланс энергии'!$G$8*$G$8)</f>
        <v>0</v>
      </c>
      <c r="BA14" s="132">
        <f>SUM(BB14:BE14)</f>
        <v>0</v>
      </c>
      <c r="BB14" s="131">
        <f>IF('Баланс энергии'!BB$8=0,0,'Баланс энергии'!BB14/'Баланс энергии'!BB$8*BB$8)</f>
        <v>0</v>
      </c>
      <c r="BC14" s="131">
        <f>IF('Баланс энергии'!BC$8=0,0,'Баланс энергии'!BC14/'Баланс энергии'!BC$8*BC$8)</f>
        <v>0</v>
      </c>
      <c r="BD14" s="131">
        <f>IF('Баланс энергии'!BD$8=0,0,'Баланс энергии'!BD14/'Баланс энергии'!BD$8*BD$8)</f>
        <v>0</v>
      </c>
      <c r="BE14" s="131">
        <f>IF('Баланс энергии'!$G$8=0,0,'Баланс энергии'!BE14/'Баланс энергии'!$G$8*$G$8)</f>
        <v>0</v>
      </c>
      <c r="BF14" s="132">
        <f>SUM(BG14:BJ14)</f>
        <v>0</v>
      </c>
      <c r="BG14" s="131">
        <f>IF('Баланс энергии'!BG$8=0,0,'Баланс энергии'!BG14/'Баланс энергии'!BG$8*BG$8)</f>
        <v>0</v>
      </c>
      <c r="BH14" s="131">
        <f>IF('Баланс энергии'!BH$8=0,0,'Баланс энергии'!BH14/'Баланс энергии'!BH$8*BH$8)</f>
        <v>0</v>
      </c>
      <c r="BI14" s="131">
        <f>IF('Баланс энергии'!BI$8=0,0,'Баланс энергии'!BI14/'Баланс энергии'!BI$8*BI$8)</f>
        <v>0</v>
      </c>
      <c r="BJ14" s="131">
        <f>IF('Баланс энергии'!$G$8=0,0,'Баланс энергии'!BJ14/'Баланс энергии'!$G$8*$G$8)</f>
        <v>0</v>
      </c>
      <c r="BK14" s="132">
        <f>SUM(BL14:BO14)</f>
        <v>0</v>
      </c>
      <c r="BL14" s="131">
        <f>IF('Баланс энергии'!BL$8=0,0,'Баланс энергии'!BL14/'Баланс энергии'!BL$8*BL$8)</f>
        <v>0</v>
      </c>
      <c r="BM14" s="131">
        <f>IF('Баланс энергии'!BM$8=0,0,'Баланс энергии'!BM14/'Баланс энергии'!BM$8*BM$8)</f>
        <v>0</v>
      </c>
      <c r="BN14" s="131">
        <f>IF('Баланс энергии'!BN$8=0,0,'Баланс энергии'!BN14/'Баланс энергии'!BN$8*BN$8)</f>
        <v>0</v>
      </c>
      <c r="BO14" s="131">
        <f>IF('Баланс энергии'!$G$8=0,0,'Баланс энергии'!BO14/'Баланс энергии'!$G$8*$G$8)</f>
        <v>0</v>
      </c>
    </row>
    <row r="15" spans="1:67" ht="15.75">
      <c r="A15" s="7" t="s">
        <v>16</v>
      </c>
      <c r="B15" s="117" t="s">
        <v>57</v>
      </c>
      <c r="C15" s="132">
        <f>SUM(D15:G15)</f>
        <v>0</v>
      </c>
      <c r="D15" s="129">
        <f>IF('Баланс энергии'!D$8=0,0,'Баланс энергии'!D15/'Баланс энергии'!D$8*D$8)</f>
        <v>0</v>
      </c>
      <c r="E15" s="129">
        <f>IF('Баланс энергии'!E$8=0,0,'Баланс энергии'!E15/'Баланс энергии'!E$8*E$8)</f>
        <v>0</v>
      </c>
      <c r="F15" s="129">
        <f>IF('Баланс энергии'!F$8=0,0,'Баланс энергии'!F15/'Баланс энергии'!F$8*F$8)</f>
        <v>0</v>
      </c>
      <c r="G15" s="129">
        <f>IF('Баланс энергии'!G$8=0,0,'Баланс энергии'!G15/'Баланс энергии'!G$8*G$8)</f>
        <v>0</v>
      </c>
      <c r="H15" s="132">
        <f>SUM(I15:L15)</f>
        <v>0</v>
      </c>
      <c r="I15" s="129">
        <f>IF('Баланс энергии'!I$8=0,0,'Баланс энергии'!I15/'Баланс энергии'!I$8*I$8)</f>
        <v>0</v>
      </c>
      <c r="J15" s="129">
        <f>IF('Баланс энергии'!J$8=0,0,'Баланс энергии'!J15/'Баланс энергии'!J$8*J$8)</f>
        <v>0</v>
      </c>
      <c r="K15" s="129">
        <f>IF('Баланс энергии'!K$8=0,0,'Баланс энергии'!K15/'Баланс энергии'!K$8*K$8)</f>
        <v>0</v>
      </c>
      <c r="L15" s="129">
        <f>IF('Баланс энергии'!L$8=0,0,'Баланс энергии'!L15/'Баланс энергии'!L$8*L$8)</f>
        <v>0</v>
      </c>
      <c r="M15" s="132">
        <f>SUM(N15:Q15)</f>
        <v>0</v>
      </c>
      <c r="N15" s="129">
        <f>IF('Баланс энергии'!N$8=0,0,'Баланс энергии'!N15/'Баланс энергии'!N$8*N$8)</f>
        <v>0</v>
      </c>
      <c r="O15" s="129">
        <f>IF('Баланс энергии'!O$8=0,0,'Баланс энергии'!O15/'Баланс энергии'!O$8*O$8)</f>
        <v>0</v>
      </c>
      <c r="P15" s="129">
        <f>IF('Баланс энергии'!P$8=0,0,'Баланс энергии'!P15/'Баланс энергии'!P$8*P$8)</f>
        <v>0</v>
      </c>
      <c r="Q15" s="129">
        <f>IF('Баланс энергии'!Q$8=0,0,'Баланс энергии'!Q15/'Баланс энергии'!Q$8*Q$8)</f>
        <v>0</v>
      </c>
      <c r="R15" s="132">
        <f>SUM(S15:V15)</f>
        <v>0</v>
      </c>
      <c r="S15" s="129">
        <f>IF('Баланс энергии'!S$8=0,0,'Баланс энергии'!S15/'Баланс энергии'!S$8*S$8)</f>
        <v>0</v>
      </c>
      <c r="T15" s="129">
        <f>IF('Баланс энергии'!T$8=0,0,'Баланс энергии'!T15/'Баланс энергии'!T$8*T$8)</f>
        <v>0</v>
      </c>
      <c r="U15" s="129">
        <f>IF('Баланс энергии'!U$8=0,0,'Баланс энергии'!U15/'Баланс энергии'!U$8*U$8)</f>
        <v>0</v>
      </c>
      <c r="V15" s="129">
        <f>IF('Баланс энергии'!V$8=0,0,'Баланс энергии'!V15/'Баланс энергии'!V$8*V$8)</f>
        <v>0</v>
      </c>
      <c r="W15" s="132">
        <f>SUM(X15:AA15)</f>
        <v>0</v>
      </c>
      <c r="X15" s="129">
        <f>IF('Баланс энергии'!X$8=0,0,'Баланс энергии'!X15/'Баланс энергии'!X$8*X$8)</f>
        <v>0</v>
      </c>
      <c r="Y15" s="129">
        <f>IF('Баланс энергии'!Y$8=0,0,'Баланс энергии'!Y15/'Баланс энергии'!Y$8*Y$8)</f>
        <v>0</v>
      </c>
      <c r="Z15" s="129">
        <f>IF('Баланс энергии'!Z$8=0,0,'Баланс энергии'!Z15/'Баланс энергии'!Z$8*Z$8)</f>
        <v>0</v>
      </c>
      <c r="AA15" s="129">
        <f>IF('Баланс энергии'!AA$8=0,0,'Баланс энергии'!AA15/'Баланс энергии'!AA$8*AA$8)</f>
        <v>0</v>
      </c>
      <c r="AB15" s="132">
        <f>SUM(AC15:AF15)</f>
        <v>0</v>
      </c>
      <c r="AC15" s="129">
        <f>IF('Баланс энергии'!AC$8=0,0,'Баланс энергии'!AC15/'Баланс энергии'!AC$8*AC$8)</f>
        <v>0</v>
      </c>
      <c r="AD15" s="129">
        <f>IF('Баланс энергии'!AD$8=0,0,'Баланс энергии'!AD15/'Баланс энергии'!AD$8*AD$8)</f>
        <v>0</v>
      </c>
      <c r="AE15" s="129">
        <f>IF('Баланс энергии'!AE$8=0,0,'Баланс энергии'!AE15/'Баланс энергии'!AE$8*AE$8)</f>
        <v>0</v>
      </c>
      <c r="AF15" s="129">
        <f>IF('Баланс энергии'!AF$8=0,0,'Баланс энергии'!AF15/'Баланс энергии'!AF$8*AF$8)</f>
        <v>0</v>
      </c>
      <c r="AG15" s="132">
        <f>SUM(AH15:AK15)</f>
        <v>0</v>
      </c>
      <c r="AH15" s="129">
        <f>IF('Баланс энергии'!AH$8=0,0,'Баланс энергии'!AH15/'Баланс энергии'!AH$8*AH$8)</f>
        <v>0</v>
      </c>
      <c r="AI15" s="129">
        <f>IF('Баланс энергии'!AI$8=0,0,'Баланс энергии'!AI15/'Баланс энергии'!AI$8*AI$8)</f>
        <v>0</v>
      </c>
      <c r="AJ15" s="129">
        <f>IF('Баланс энергии'!AJ$8=0,0,'Баланс энергии'!AJ15/'Баланс энергии'!AJ$8*AJ$8)</f>
        <v>0</v>
      </c>
      <c r="AK15" s="129">
        <f>IF('Баланс энергии'!AK$8=0,0,'Баланс энергии'!AK15/'Баланс энергии'!AK$8*AK$8)</f>
        <v>0</v>
      </c>
      <c r="AL15" s="132">
        <f>SUM(AM15:AP15)</f>
        <v>0</v>
      </c>
      <c r="AM15" s="129">
        <f>IF('Баланс энергии'!AM$8=0,0,'Баланс энергии'!AM15/'Баланс энергии'!AM$8*AM$8)</f>
        <v>0</v>
      </c>
      <c r="AN15" s="129">
        <f>IF('Баланс энергии'!AN$8=0,0,'Баланс энергии'!AN15/'Баланс энергии'!AN$8*AN$8)</f>
        <v>0</v>
      </c>
      <c r="AO15" s="129">
        <f>IF('Баланс энергии'!AO$8=0,0,'Баланс энергии'!AO15/'Баланс энергии'!AO$8*AO$8)</f>
        <v>0</v>
      </c>
      <c r="AP15" s="129">
        <f>IF('Баланс энергии'!AP$8=0,0,'Баланс энергии'!AP15/'Баланс энергии'!AP$8*AP$8)</f>
        <v>0</v>
      </c>
      <c r="AQ15" s="132">
        <f>SUM(AR15:AU15)</f>
        <v>0</v>
      </c>
      <c r="AR15" s="129">
        <f>IF('Баланс энергии'!AR$8=0,0,'Баланс энергии'!AR15/'Баланс энергии'!AR$8*AR$8)</f>
        <v>0</v>
      </c>
      <c r="AS15" s="129">
        <f>IF('Баланс энергии'!AS$8=0,0,'Баланс энергии'!AS15/'Баланс энергии'!AS$8*AS$8)</f>
        <v>0</v>
      </c>
      <c r="AT15" s="129">
        <f>IF('Баланс энергии'!AT$8=0,0,'Баланс энергии'!AT15/'Баланс энергии'!AT$8*AT$8)</f>
        <v>0</v>
      </c>
      <c r="AU15" s="129">
        <f>IF('Баланс энергии'!AU$8=0,0,'Баланс энергии'!AU15/'Баланс энергии'!AU$8*AU$8)</f>
        <v>0</v>
      </c>
      <c r="AV15" s="132">
        <f>SUM(AW15:AZ15)</f>
        <v>0</v>
      </c>
      <c r="AW15" s="129">
        <f>IF('Баланс энергии'!AW$8=0,0,'Баланс энергии'!AW15/'Баланс энергии'!AW$8*AW$8)</f>
        <v>0</v>
      </c>
      <c r="AX15" s="129">
        <f>IF('Баланс энергии'!AX$8=0,0,'Баланс энергии'!AX15/'Баланс энергии'!AX$8*AX$8)</f>
        <v>0</v>
      </c>
      <c r="AY15" s="129">
        <f>IF('Баланс энергии'!AY$8=0,0,'Баланс энергии'!AY15/'Баланс энергии'!AY$8*AY$8)</f>
        <v>0</v>
      </c>
      <c r="AZ15" s="129">
        <f>IF('Баланс энергии'!AZ$8=0,0,'Баланс энергии'!AZ15/'Баланс энергии'!AZ$8*AZ$8)</f>
        <v>0</v>
      </c>
      <c r="BA15" s="132">
        <f>SUM(BB15:BE15)</f>
        <v>0</v>
      </c>
      <c r="BB15" s="131">
        <f>IF('Баланс энергии'!BB$8=0,0,'Баланс энергии'!BB15/'Баланс энергии'!BB$8*BB$8)</f>
        <v>0</v>
      </c>
      <c r="BC15" s="131">
        <f>IF('Баланс энергии'!BC$8=0,0,'Баланс энергии'!BC15/'Баланс энергии'!BC$8*BC$8)</f>
        <v>0</v>
      </c>
      <c r="BD15" s="131">
        <f>IF('Баланс энергии'!BD$8=0,0,'Баланс энергии'!BD15/'Баланс энергии'!BD$8*BD$8)</f>
        <v>0</v>
      </c>
      <c r="BE15" s="131">
        <f>IF('Баланс энергии'!BE$8=0,0,'Баланс энергии'!BE15/'Баланс энергии'!BE$8*BE$8)</f>
        <v>0</v>
      </c>
      <c r="BF15" s="132">
        <f>SUM(BG15:BJ15)</f>
        <v>0</v>
      </c>
      <c r="BG15" s="131">
        <f>IF('Баланс энергии'!BG$8=0,0,'Баланс энергии'!BG15/'Баланс энергии'!BG$8*BG$8)</f>
        <v>0</v>
      </c>
      <c r="BH15" s="131">
        <f>IF('Баланс энергии'!BH$8=0,0,'Баланс энергии'!BH15/'Баланс энергии'!BH$8*BH$8)</f>
        <v>0</v>
      </c>
      <c r="BI15" s="131">
        <f>IF('Баланс энергии'!BI$8=0,0,'Баланс энергии'!BI15/'Баланс энергии'!BI$8*BI$8)</f>
        <v>0</v>
      </c>
      <c r="BJ15" s="131">
        <f>IF('Баланс энергии'!BJ$8=0,0,'Баланс энергии'!BJ15/'Баланс энергии'!BJ$8*BJ$8)</f>
        <v>0</v>
      </c>
      <c r="BK15" s="132">
        <f>SUM(BL15:BO15)</f>
        <v>0</v>
      </c>
      <c r="BL15" s="131">
        <f>IF('Баланс энергии'!BL$8=0,0,'Баланс энергии'!BL15/'Баланс энергии'!BL$8*BL$8)</f>
        <v>0</v>
      </c>
      <c r="BM15" s="131">
        <f>IF('Баланс энергии'!BM$8=0,0,'Баланс энергии'!BM15/'Баланс энергии'!BM$8*BM$8)</f>
        <v>0</v>
      </c>
      <c r="BN15" s="131">
        <f>IF('Баланс энергии'!BN$8=0,0,'Баланс энергии'!BN15/'Баланс энергии'!BN$8*BN$8)</f>
        <v>0</v>
      </c>
      <c r="BO15" s="131">
        <f>IF('Баланс энергии'!BO$8=0,0,'Баланс энергии'!BO15/'Баланс энергии'!BO$8*BO$8)</f>
        <v>0</v>
      </c>
    </row>
    <row r="16" spans="1:67" ht="31.5">
      <c r="A16" s="7" t="s">
        <v>17</v>
      </c>
      <c r="B16" s="117" t="s">
        <v>65</v>
      </c>
      <c r="C16" s="132">
        <f>SUM(D16:G16)</f>
        <v>4.7582405588299492</v>
      </c>
      <c r="D16" s="129">
        <f>IF('Баланс энергии'!D$8=0,0,'Баланс энергии'!D16/'Баланс энергии'!D$8*D$8)</f>
        <v>4.7582405588299492</v>
      </c>
      <c r="E16" s="129">
        <f>IF('Баланс энергии'!E$8=0,0,'Баланс энергии'!E16/'Баланс энергии'!E$8*E$8)</f>
        <v>0</v>
      </c>
      <c r="F16" s="129">
        <f>IF('Баланс энергии'!F$8=0,0,'Баланс энергии'!F16/'Баланс энергии'!F$8*F$8)</f>
        <v>0</v>
      </c>
      <c r="G16" s="129">
        <f>IF('Баланс энергии'!G$8=0,0,'Баланс энергии'!G16/'Баланс энергии'!G$8*G$8)</f>
        <v>0</v>
      </c>
      <c r="H16" s="132">
        <f>SUM(I16:L16)</f>
        <v>2.2033846321763804</v>
      </c>
      <c r="I16" s="129">
        <f>IF('Баланс энергии'!I$8=0,0,'Баланс энергии'!I16/'Баланс энергии'!I$8*I$8)</f>
        <v>2.2033846321763804</v>
      </c>
      <c r="J16" s="129">
        <f>IF('Баланс энергии'!J$8=0,0,'Баланс энергии'!J16/'Баланс энергии'!J$8*J$8)</f>
        <v>0</v>
      </c>
      <c r="K16" s="129">
        <f>IF('Баланс энергии'!K$8=0,0,'Баланс энергии'!K16/'Баланс энергии'!K$8*K$8)</f>
        <v>0</v>
      </c>
      <c r="L16" s="129">
        <f>IF('Баланс энергии'!L$8=0,0,'Баланс энергии'!L16/'Баланс энергии'!L$8*L$8)</f>
        <v>0</v>
      </c>
      <c r="M16" s="132">
        <f>SUM(N16:Q16)</f>
        <v>1.1259659462999343</v>
      </c>
      <c r="N16" s="129">
        <f>IF('Баланс энергии'!N$8=0,0,'Баланс энергии'!N16/'Баланс энергии'!N$8*N$8)</f>
        <v>1.1259659462999343</v>
      </c>
      <c r="O16" s="129">
        <f>IF('Баланс энергии'!O$8=0,0,'Баланс энергии'!O16/'Баланс энергии'!O$8*O$8)</f>
        <v>0</v>
      </c>
      <c r="P16" s="129">
        <f>IF('Баланс энергии'!P$8=0,0,'Баланс энергии'!P16/'Баланс энергии'!P$8*P$8)</f>
        <v>0</v>
      </c>
      <c r="Q16" s="129">
        <f>IF('Баланс энергии'!Q$8=0,0,'Баланс энергии'!Q16/'Баланс энергии'!Q$8*Q$8)</f>
        <v>0</v>
      </c>
      <c r="R16" s="132">
        <f>SUM(S16:V16)</f>
        <v>4.2025223750272866</v>
      </c>
      <c r="S16" s="129">
        <f>IF('Баланс энергии'!S$8=0,0,'Баланс энергии'!S16/'Баланс энергии'!S$8*S$8)</f>
        <v>4.2025223750272866</v>
      </c>
      <c r="T16" s="129">
        <f>IF('Баланс энергии'!T$8=0,0,'Баланс энергии'!T16/'Баланс энергии'!T$8*T$8)</f>
        <v>0</v>
      </c>
      <c r="U16" s="129">
        <f>IF('Баланс энергии'!U$8=0,0,'Баланс энергии'!U16/'Баланс энергии'!U$8*U$8)</f>
        <v>0</v>
      </c>
      <c r="V16" s="129">
        <f>IF('Баланс энергии'!V$8=0,0,'Баланс энергии'!V16/'Баланс энергии'!V$8*V$8)</f>
        <v>0</v>
      </c>
      <c r="W16" s="132">
        <f>SUM(X16:AA16)</f>
        <v>2.438892494051482</v>
      </c>
      <c r="X16" s="129">
        <f>IF('Баланс энергии'!X$8=0,0,'Баланс энергии'!X16/'Баланс энергии'!X$8*X$8)</f>
        <v>2.438892494051482</v>
      </c>
      <c r="Y16" s="129">
        <f>IF('Баланс энергии'!Y$8=0,0,'Баланс энергии'!Y16/'Баланс энергии'!Y$8*Y$8)</f>
        <v>0</v>
      </c>
      <c r="Z16" s="129">
        <f>IF('Баланс энергии'!Z$8=0,0,'Баланс энергии'!Z16/'Баланс энергии'!Z$8*Z$8)</f>
        <v>0</v>
      </c>
      <c r="AA16" s="129">
        <f>IF('Баланс энергии'!AA$8=0,0,'Баланс энергии'!AA16/'Баланс энергии'!AA$8*AA$8)</f>
        <v>0</v>
      </c>
      <c r="AB16" s="132">
        <f>SUM(AC16:AF16)</f>
        <v>2.3954142331819166</v>
      </c>
      <c r="AC16" s="129">
        <f>IF('Баланс энергии'!AC$8=0,0,'Баланс энергии'!AC16/'Баланс энергии'!AC$8*AC$8)</f>
        <v>2.3954142331819166</v>
      </c>
      <c r="AD16" s="129">
        <f>IF('Баланс энергии'!AD$8=0,0,'Баланс энергии'!AD16/'Баланс энергии'!AD$8*AD$8)</f>
        <v>0</v>
      </c>
      <c r="AE16" s="129">
        <f>IF('Баланс энергии'!AE$8=0,0,'Баланс энергии'!AE16/'Баланс энергии'!AE$8*AE$8)</f>
        <v>0</v>
      </c>
      <c r="AF16" s="129">
        <f>IF('Баланс энергии'!AF$8=0,0,'Баланс энергии'!AF16/'Баланс энергии'!AF$8*AF$8)</f>
        <v>0</v>
      </c>
      <c r="AG16" s="132">
        <f>SUM(AH16:AK16)</f>
        <v>4.8341985723556125</v>
      </c>
      <c r="AH16" s="129">
        <f>IF('Баланс энергии'!AH$8=0,0,'Баланс энергии'!AH16/'Баланс энергии'!AH$8*AH$8)</f>
        <v>4.8341985723556125</v>
      </c>
      <c r="AI16" s="129">
        <f>IF('Баланс энергии'!AI$8=0,0,'Баланс энергии'!AI16/'Баланс энергии'!AI$8*AI$8)</f>
        <v>0</v>
      </c>
      <c r="AJ16" s="129">
        <f>IF('Баланс энергии'!AJ$8=0,0,'Баланс энергии'!AJ16/'Баланс энергии'!AJ$8*AJ$8)</f>
        <v>0</v>
      </c>
      <c r="AK16" s="129">
        <f>IF('Баланс энергии'!AK$8=0,0,'Баланс энергии'!AK16/'Баланс энергии'!AK$8*AK$8)</f>
        <v>0</v>
      </c>
      <c r="AL16" s="132">
        <f>SUM(AM16:AP16)</f>
        <v>2.595276435856146</v>
      </c>
      <c r="AM16" s="129">
        <f>IF('Баланс энергии'!AM$8=0,0,'Баланс энергии'!AM16/'Баланс энергии'!AM$8*AM$8)</f>
        <v>2.595276435856146</v>
      </c>
      <c r="AN16" s="129">
        <f>IF('Баланс энергии'!AN$8=0,0,'Баланс энергии'!AN16/'Баланс энергии'!AN$8*AN$8)</f>
        <v>0</v>
      </c>
      <c r="AO16" s="129">
        <f>IF('Баланс энергии'!AO$8=0,0,'Баланс энергии'!AO16/'Баланс энергии'!AO$8*AO$8)</f>
        <v>0</v>
      </c>
      <c r="AP16" s="129">
        <f>IF('Баланс энергии'!AP$8=0,0,'Баланс энергии'!AP16/'Баланс энергии'!AP$8*AP$8)</f>
        <v>0</v>
      </c>
      <c r="AQ16" s="132">
        <f>SUM(AR16:AU16)</f>
        <v>2.6430488459473969</v>
      </c>
      <c r="AR16" s="129">
        <f>IF('Баланс энергии'!AR$8=0,0,'Баланс энергии'!AR16/'Баланс энергии'!AR$8*AR$8)</f>
        <v>2.6430488459473969</v>
      </c>
      <c r="AS16" s="129">
        <f>IF('Баланс энергии'!AS$8=0,0,'Баланс энергии'!AS16/'Баланс энергии'!AS$8*AS$8)</f>
        <v>0</v>
      </c>
      <c r="AT16" s="129">
        <f>IF('Баланс энергии'!AT$8=0,0,'Баланс энергии'!AT16/'Баланс энергии'!AT$8*AT$8)</f>
        <v>0</v>
      </c>
      <c r="AU16" s="129">
        <f>IF('Баланс энергии'!AU$8=0,0,'Баланс энергии'!AU16/'Баланс энергии'!AU$8*AU$8)</f>
        <v>0</v>
      </c>
      <c r="AV16" s="132">
        <f>SUM(AW16:AZ16)</f>
        <v>5.238325281803542</v>
      </c>
      <c r="AW16" s="129">
        <f>IF('Баланс энергии'!AW$8=0,0,'Баланс энергии'!AW16/'Баланс энергии'!AW$8*AW$8)</f>
        <v>5.238325281803542</v>
      </c>
      <c r="AX16" s="129">
        <f>IF('Баланс энергии'!AX$8=0,0,'Баланс энергии'!AX16/'Баланс энергии'!AX$8*AX$8)</f>
        <v>0</v>
      </c>
      <c r="AY16" s="129">
        <f>IF('Баланс энергии'!AY$8=0,0,'Баланс энергии'!AY16/'Баланс энергии'!AY$8*AY$8)</f>
        <v>0</v>
      </c>
      <c r="AZ16" s="129">
        <f>IF('Баланс энергии'!AZ$8=0,0,'Баланс энергии'!AZ16/'Баланс энергии'!AZ$8*AZ$8)</f>
        <v>0</v>
      </c>
      <c r="BA16" s="132">
        <f>SUM(BB16:BE16)</f>
        <v>0</v>
      </c>
      <c r="BB16" s="131">
        <f>IF('Баланс энергии'!BB$8=0,0,'Баланс энергии'!BB16/'Баланс энергии'!BB$8*BB$8)</f>
        <v>0</v>
      </c>
      <c r="BC16" s="131">
        <f>IF('Баланс энергии'!BC$8=0,0,'Баланс энергии'!BC16/'Баланс энергии'!BC$8*BC$8)</f>
        <v>0</v>
      </c>
      <c r="BD16" s="131">
        <f>IF('Баланс энергии'!BD$8=0,0,'Баланс энергии'!BD16/'Баланс энергии'!BD$8*BD$8)</f>
        <v>0</v>
      </c>
      <c r="BE16" s="131">
        <f>IF('Баланс энергии'!BE$8=0,0,'Баланс энергии'!BE16/'Баланс энергии'!BE$8*BE$8)</f>
        <v>0</v>
      </c>
      <c r="BF16" s="132">
        <f>SUM(BG16:BJ16)</f>
        <v>0</v>
      </c>
      <c r="BG16" s="131">
        <f>IF('Баланс энергии'!BG$8=0,0,'Баланс энергии'!BG16/'Баланс энергии'!BG$8*BG$8)</f>
        <v>0</v>
      </c>
      <c r="BH16" s="131">
        <f>IF('Баланс энергии'!BH$8=0,0,'Баланс энергии'!BH16/'Баланс энергии'!BH$8*BH$8)</f>
        <v>0</v>
      </c>
      <c r="BI16" s="131">
        <f>IF('Баланс энергии'!BI$8=0,0,'Баланс энергии'!BI16/'Баланс энергии'!BI$8*BI$8)</f>
        <v>0</v>
      </c>
      <c r="BJ16" s="131">
        <f>IF('Баланс энергии'!BJ$8=0,0,'Баланс энергии'!BJ16/'Баланс энергии'!BJ$8*BJ$8)</f>
        <v>0</v>
      </c>
      <c r="BK16" s="132">
        <f>SUM(BL16:BO16)</f>
        <v>0</v>
      </c>
      <c r="BL16" s="131">
        <f>IF('Баланс энергии'!BL$8=0,0,'Баланс энергии'!BL16/'Баланс энергии'!BL$8*BL$8)</f>
        <v>0</v>
      </c>
      <c r="BM16" s="131">
        <f>IF('Баланс энергии'!BM$8=0,0,'Баланс энергии'!BM16/'Баланс энергии'!BM$8*BM$8)</f>
        <v>0</v>
      </c>
      <c r="BN16" s="131">
        <f>IF('Баланс энергии'!BN$8=0,0,'Баланс энергии'!BN16/'Баланс энергии'!BN$8*BN$8)</f>
        <v>0</v>
      </c>
      <c r="BO16" s="131">
        <f>IF('Баланс энергии'!BO$8=0,0,'Баланс энергии'!BO16/'Баланс энергии'!BO$8*BO$8)</f>
        <v>0</v>
      </c>
    </row>
    <row r="17" spans="1:67" ht="15.75">
      <c r="A17" s="7" t="s">
        <v>18</v>
      </c>
      <c r="B17" s="117" t="s">
        <v>58</v>
      </c>
      <c r="C17" s="132">
        <f>SUM(D17:G17)</f>
        <v>0</v>
      </c>
      <c r="D17" s="129">
        <f>IF('Баланс энергии'!D$8=0,0,'Баланс энергии'!D17/'Баланс энергии'!D$8*D$8)</f>
        <v>0</v>
      </c>
      <c r="E17" s="129">
        <f>IF('Баланс энергии'!E$8=0,0,'Баланс энергии'!E17/'Баланс энергии'!E$8*E$8)</f>
        <v>0</v>
      </c>
      <c r="F17" s="129">
        <f>IF('Баланс энергии'!F$8=0,0,'Баланс энергии'!F17/'Баланс энергии'!F$8*F$8)</f>
        <v>0</v>
      </c>
      <c r="G17" s="129">
        <f>IF('Баланс энергии'!G$8=0,0,'Баланс энергии'!G17/'Баланс энергии'!G$8*G$8)</f>
        <v>0</v>
      </c>
      <c r="H17" s="132">
        <f>SUM(I17:L17)</f>
        <v>0</v>
      </c>
      <c r="I17" s="129">
        <f>IF('Баланс энергии'!I$8=0,0,'Баланс энергии'!I17/'Баланс энергии'!I$8*I$8)</f>
        <v>0</v>
      </c>
      <c r="J17" s="129">
        <f>IF('Баланс энергии'!J$8=0,0,'Баланс энергии'!J17/'Баланс энергии'!J$8*J$8)</f>
        <v>0</v>
      </c>
      <c r="K17" s="129">
        <f>IF('Баланс энергии'!K$8=0,0,'Баланс энергии'!K17/'Баланс энергии'!K$8*K$8)</f>
        <v>0</v>
      </c>
      <c r="L17" s="129">
        <f>IF('Баланс энергии'!L$8=0,0,'Баланс энергии'!L17/'Баланс энергии'!L$8*L$8)</f>
        <v>0</v>
      </c>
      <c r="M17" s="132">
        <f>SUM(N17:Q17)</f>
        <v>0</v>
      </c>
      <c r="N17" s="129">
        <f>IF('Баланс энергии'!N$8=0,0,'Баланс энергии'!N17/'Баланс энергии'!N$8*N$8)</f>
        <v>0</v>
      </c>
      <c r="O17" s="129">
        <f>IF('Баланс энергии'!O$8=0,0,'Баланс энергии'!O17/'Баланс энергии'!O$8*O$8)</f>
        <v>0</v>
      </c>
      <c r="P17" s="129">
        <f>IF('Баланс энергии'!P$8=0,0,'Баланс энергии'!P17/'Баланс энергии'!P$8*P$8)</f>
        <v>0</v>
      </c>
      <c r="Q17" s="129">
        <f>IF('Баланс энергии'!Q$8=0,0,'Баланс энергии'!Q17/'Баланс энергии'!Q$8*Q$8)</f>
        <v>0</v>
      </c>
      <c r="R17" s="132">
        <f>SUM(S17:V17)</f>
        <v>0</v>
      </c>
      <c r="S17" s="129">
        <f>IF('Баланс энергии'!S$8=0,0,'Баланс энергии'!S17/'Баланс энергии'!S$8*S$8)</f>
        <v>0</v>
      </c>
      <c r="T17" s="129">
        <f>IF('Баланс энергии'!T$8=0,0,'Баланс энергии'!T17/'Баланс энергии'!T$8*T$8)</f>
        <v>0</v>
      </c>
      <c r="U17" s="129">
        <f>IF('Баланс энергии'!U$8=0,0,'Баланс энергии'!U17/'Баланс энергии'!U$8*U$8)</f>
        <v>0</v>
      </c>
      <c r="V17" s="129">
        <f>IF('Баланс энергии'!V$8=0,0,'Баланс энергии'!V17/'Баланс энергии'!V$8*V$8)</f>
        <v>0</v>
      </c>
      <c r="W17" s="132">
        <f>SUM(X17:AA17)</f>
        <v>0</v>
      </c>
      <c r="X17" s="129">
        <f>IF('Баланс энергии'!X$8=0,0,'Баланс энергии'!X17/'Баланс энергии'!X$8*X$8)</f>
        <v>0</v>
      </c>
      <c r="Y17" s="129">
        <f>IF('Баланс энергии'!Y$8=0,0,'Баланс энергии'!Y17/'Баланс энергии'!Y$8*Y$8)</f>
        <v>0</v>
      </c>
      <c r="Z17" s="129">
        <f>IF('Баланс энергии'!Z$8=0,0,'Баланс энергии'!Z17/'Баланс энергии'!Z$8*Z$8)</f>
        <v>0</v>
      </c>
      <c r="AA17" s="129">
        <f>IF('Баланс энергии'!AA$8=0,0,'Баланс энергии'!AA17/'Баланс энергии'!AA$8*AA$8)</f>
        <v>0</v>
      </c>
      <c r="AB17" s="132">
        <f>SUM(AC17:AF17)</f>
        <v>0</v>
      </c>
      <c r="AC17" s="129">
        <f>IF('Баланс энергии'!AC$8=0,0,'Баланс энергии'!AC17/'Баланс энергии'!AC$8*AC$8)</f>
        <v>0</v>
      </c>
      <c r="AD17" s="129">
        <f>IF('Баланс энергии'!AD$8=0,0,'Баланс энергии'!AD17/'Баланс энергии'!AD$8*AD$8)</f>
        <v>0</v>
      </c>
      <c r="AE17" s="129">
        <f>IF('Баланс энергии'!AE$8=0,0,'Баланс энергии'!AE17/'Баланс энергии'!AE$8*AE$8)</f>
        <v>0</v>
      </c>
      <c r="AF17" s="129">
        <f>IF('Баланс энергии'!AF$8=0,0,'Баланс энергии'!AF17/'Баланс энергии'!AF$8*AF$8)</f>
        <v>0</v>
      </c>
      <c r="AG17" s="132">
        <f>SUM(AH17:AK17)</f>
        <v>0</v>
      </c>
      <c r="AH17" s="129">
        <f>IF('Баланс энергии'!AH$8=0,0,'Баланс энергии'!AH17/'Баланс энергии'!AH$8*AH$8)</f>
        <v>0</v>
      </c>
      <c r="AI17" s="129">
        <f>IF('Баланс энергии'!AI$8=0,0,'Баланс энергии'!AI17/'Баланс энергии'!AI$8*AI$8)</f>
        <v>0</v>
      </c>
      <c r="AJ17" s="129">
        <f>IF('Баланс энергии'!AJ$8=0,0,'Баланс энергии'!AJ17/'Баланс энергии'!AJ$8*AJ$8)</f>
        <v>0</v>
      </c>
      <c r="AK17" s="129">
        <f>IF('Баланс энергии'!AK$8=0,0,'Баланс энергии'!AK17/'Баланс энергии'!AK$8*AK$8)</f>
        <v>0</v>
      </c>
      <c r="AL17" s="132">
        <f>SUM(AM17:AP17)</f>
        <v>0</v>
      </c>
      <c r="AM17" s="129">
        <f>IF('Баланс энергии'!AM$8=0,0,'Баланс энергии'!AM17/'Баланс энергии'!AM$8*AM$8)</f>
        <v>0</v>
      </c>
      <c r="AN17" s="129">
        <f>IF('Баланс энергии'!AN$8=0,0,'Баланс энергии'!AN17/'Баланс энергии'!AN$8*AN$8)</f>
        <v>0</v>
      </c>
      <c r="AO17" s="129">
        <f>IF('Баланс энергии'!AO$8=0,0,'Баланс энергии'!AO17/'Баланс энергии'!AO$8*AO$8)</f>
        <v>0</v>
      </c>
      <c r="AP17" s="129">
        <f>IF('Баланс энергии'!AP$8=0,0,'Баланс энергии'!AP17/'Баланс энергии'!AP$8*AP$8)</f>
        <v>0</v>
      </c>
      <c r="AQ17" s="132">
        <f>SUM(AR17:AU17)</f>
        <v>0</v>
      </c>
      <c r="AR17" s="129">
        <f>IF('Баланс энергии'!AR$8=0,0,'Баланс энергии'!AR17/'Баланс энергии'!AR$8*AR$8)</f>
        <v>0</v>
      </c>
      <c r="AS17" s="129">
        <f>IF('Баланс энергии'!AS$8=0,0,'Баланс энергии'!AS17/'Баланс энергии'!AS$8*AS$8)</f>
        <v>0</v>
      </c>
      <c r="AT17" s="129">
        <f>IF('Баланс энергии'!AT$8=0,0,'Баланс энергии'!AT17/'Баланс энергии'!AT$8*AT$8)</f>
        <v>0</v>
      </c>
      <c r="AU17" s="129">
        <f>IF('Баланс энергии'!AU$8=0,0,'Баланс энергии'!AU17/'Баланс энергии'!AU$8*AU$8)</f>
        <v>0</v>
      </c>
      <c r="AV17" s="132">
        <f>SUM(AW17:AZ17)</f>
        <v>0</v>
      </c>
      <c r="AW17" s="129">
        <f>IF('Баланс энергии'!AW$8=0,0,'Баланс энергии'!AW17/'Баланс энергии'!AW$8*AW$8)</f>
        <v>0</v>
      </c>
      <c r="AX17" s="129">
        <f>IF('Баланс энергии'!AX$8=0,0,'Баланс энергии'!AX17/'Баланс энергии'!AX$8*AX$8)</f>
        <v>0</v>
      </c>
      <c r="AY17" s="129">
        <f>IF('Баланс энергии'!AY$8=0,0,'Баланс энергии'!AY17/'Баланс энергии'!AY$8*AY$8)</f>
        <v>0</v>
      </c>
      <c r="AZ17" s="129">
        <f>IF('Баланс энергии'!AZ$8=0,0,'Баланс энергии'!AZ17/'Баланс энергии'!AZ$8*AZ$8)</f>
        <v>0</v>
      </c>
      <c r="BA17" s="132">
        <f>SUM(BB17:BE17)</f>
        <v>0</v>
      </c>
      <c r="BB17" s="131">
        <f>IF('Баланс энергии'!BB$8=0,0,'Баланс энергии'!BB17/'Баланс энергии'!BB$8*BB$8)</f>
        <v>0</v>
      </c>
      <c r="BC17" s="131">
        <f>IF('Баланс энергии'!BC$8=0,0,'Баланс энергии'!BC17/'Баланс энергии'!BC$8*BC$8)</f>
        <v>0</v>
      </c>
      <c r="BD17" s="131">
        <f>IF('Баланс энергии'!BD$8=0,0,'Баланс энергии'!BD17/'Баланс энергии'!BD$8*BD$8)</f>
        <v>0</v>
      </c>
      <c r="BE17" s="131">
        <f>IF('Баланс энергии'!BE$8=0,0,'Баланс энергии'!BE17/'Баланс энергии'!BE$8*BE$8)</f>
        <v>0</v>
      </c>
      <c r="BF17" s="132">
        <f>SUM(BG17:BJ17)</f>
        <v>0</v>
      </c>
      <c r="BG17" s="131">
        <f>IF('Баланс энергии'!BG$8=0,0,'Баланс энергии'!BG17/'Баланс энергии'!BG$8*BG$8)</f>
        <v>0</v>
      </c>
      <c r="BH17" s="131">
        <f>IF('Баланс энергии'!BH$8=0,0,'Баланс энергии'!BH17/'Баланс энергии'!BH$8*BH$8)</f>
        <v>0</v>
      </c>
      <c r="BI17" s="131">
        <f>IF('Баланс энергии'!BI$8=0,0,'Баланс энергии'!BI17/'Баланс энергии'!BI$8*BI$8)</f>
        <v>0</v>
      </c>
      <c r="BJ17" s="131">
        <f>IF('Баланс энергии'!BJ$8=0,0,'Баланс энергии'!BJ17/'Баланс энергии'!BJ$8*BJ$8)</f>
        <v>0</v>
      </c>
      <c r="BK17" s="132">
        <f>SUM(BL17:BO17)</f>
        <v>0</v>
      </c>
      <c r="BL17" s="131">
        <f>IF('Баланс энергии'!BL$8=0,0,'Баланс энергии'!BL17/'Баланс энергии'!BL$8*BL$8)</f>
        <v>0</v>
      </c>
      <c r="BM17" s="131">
        <f>IF('Баланс энергии'!BM$8=0,0,'Баланс энергии'!BM17/'Баланс энергии'!BM$8*BM$8)</f>
        <v>0</v>
      </c>
      <c r="BN17" s="131">
        <f>IF('Баланс энергии'!BN$8=0,0,'Баланс энергии'!BN17/'Баланс энергии'!BN$8*BN$8)</f>
        <v>0</v>
      </c>
      <c r="BO17" s="131">
        <f>IF('Баланс энергии'!BO$8=0,0,'Баланс энергии'!BO17/'Баланс энергии'!BO$8*BO$8)</f>
        <v>0</v>
      </c>
    </row>
    <row r="18" spans="1:67" ht="15.75">
      <c r="A18" s="7" t="s">
        <v>5</v>
      </c>
      <c r="B18" s="117" t="s">
        <v>24</v>
      </c>
      <c r="C18" s="132">
        <f>D18+E18+F18+G18</f>
        <v>0.3987405588299498</v>
      </c>
      <c r="D18" s="120">
        <f>D8*D19/100</f>
        <v>0</v>
      </c>
      <c r="E18" s="120">
        <f>E8*E19/100</f>
        <v>0</v>
      </c>
      <c r="F18" s="120">
        <f>F8*F19/100</f>
        <v>0.3987405588299498</v>
      </c>
      <c r="G18" s="121">
        <f>G8*G19/100</f>
        <v>0</v>
      </c>
      <c r="H18" s="132">
        <f>I18+J18+K18+L18</f>
        <v>0.18464363217638069</v>
      </c>
      <c r="I18" s="120">
        <f>I8*I19/100</f>
        <v>0</v>
      </c>
      <c r="J18" s="120">
        <f>J8*J19/100</f>
        <v>0</v>
      </c>
      <c r="K18" s="120">
        <f>K8*K19/100</f>
        <v>0.18464363217638069</v>
      </c>
      <c r="L18" s="121">
        <f>L8*L19/100</f>
        <v>0</v>
      </c>
      <c r="M18" s="132">
        <f>N18+O18+P18+Q18</f>
        <v>9.435594629993449E-2</v>
      </c>
      <c r="N18" s="120">
        <f>N8*N19/100</f>
        <v>0</v>
      </c>
      <c r="O18" s="120">
        <f>O8*O19/100</f>
        <v>0</v>
      </c>
      <c r="P18" s="120">
        <f>P8*P19/100</f>
        <v>9.435594629993449E-2</v>
      </c>
      <c r="Q18" s="121">
        <f>Q8*Q19/100</f>
        <v>0</v>
      </c>
      <c r="R18" s="132">
        <f>S18+T18+U18+V18</f>
        <v>0.35217137502728668</v>
      </c>
      <c r="S18" s="120">
        <f>S8*S19/100</f>
        <v>0</v>
      </c>
      <c r="T18" s="120">
        <f>T8*T19/100</f>
        <v>0</v>
      </c>
      <c r="U18" s="120">
        <f>U8*U19/100</f>
        <v>0.35217137502728668</v>
      </c>
      <c r="V18" s="121">
        <f>V8*V19/100</f>
        <v>0</v>
      </c>
      <c r="W18" s="132">
        <f>X18+Y18+Z18+AA18</f>
        <v>0.18389249405148175</v>
      </c>
      <c r="X18" s="120">
        <f>X8*X19/100</f>
        <v>0</v>
      </c>
      <c r="Y18" s="120">
        <f>Y8*Y19/100</f>
        <v>0</v>
      </c>
      <c r="Z18" s="120">
        <f>Z8*Z19/100</f>
        <v>0.18389249405148175</v>
      </c>
      <c r="AA18" s="121">
        <f>AA8*AA19/100</f>
        <v>0</v>
      </c>
      <c r="AB18" s="132">
        <f>AC18+AD18+AE18+AF18</f>
        <v>0.18061423318191649</v>
      </c>
      <c r="AC18" s="120">
        <f>AC8*AC19/100</f>
        <v>0</v>
      </c>
      <c r="AD18" s="120">
        <f>AD8*AD19/100</f>
        <v>0</v>
      </c>
      <c r="AE18" s="120">
        <f>AE8*AE19/100</f>
        <v>0.18061423318191649</v>
      </c>
      <c r="AF18" s="121">
        <f>AF8*AF19/100</f>
        <v>0</v>
      </c>
      <c r="AG18" s="132">
        <f>AH18+AI18+AJ18+AK18</f>
        <v>0.36449857235561317</v>
      </c>
      <c r="AH18" s="120">
        <f>AH8*AH19/100</f>
        <v>0</v>
      </c>
      <c r="AI18" s="120">
        <f>AI8*AI19/100</f>
        <v>0</v>
      </c>
      <c r="AJ18" s="120">
        <f>AJ8*AJ19/100</f>
        <v>0.36449857235561317</v>
      </c>
      <c r="AK18" s="121">
        <f>AK8*AK19/100</f>
        <v>0</v>
      </c>
      <c r="AL18" s="132">
        <f>AM18+AN18+AO18+AP18</f>
        <v>0.17777643585614597</v>
      </c>
      <c r="AM18" s="120">
        <f>AM8*AM19/100</f>
        <v>0</v>
      </c>
      <c r="AN18" s="120">
        <f>AN8*AN19/100</f>
        <v>0</v>
      </c>
      <c r="AO18" s="120">
        <f>AO8*AO19/100</f>
        <v>0.17777643585614597</v>
      </c>
      <c r="AP18" s="121">
        <f>AP8*AP19/100</f>
        <v>0</v>
      </c>
      <c r="AQ18" s="132">
        <f>AR18+AS18+AT18+AU18</f>
        <v>0.1810488459473967</v>
      </c>
      <c r="AR18" s="120">
        <f>AR8*AR19/100</f>
        <v>0</v>
      </c>
      <c r="AS18" s="120">
        <f>AS8*AS19/100</f>
        <v>0</v>
      </c>
      <c r="AT18" s="120">
        <f>AT8*AT19/100</f>
        <v>0.1810488459473967</v>
      </c>
      <c r="AU18" s="121">
        <f>AU8*AU19/100</f>
        <v>0</v>
      </c>
      <c r="AV18" s="132">
        <f>AW18+AX18+AY18+AZ18</f>
        <v>0.35882528180354262</v>
      </c>
      <c r="AW18" s="120">
        <f>AW8*AW19/100</f>
        <v>0</v>
      </c>
      <c r="AX18" s="120">
        <f>AX8*AX19/100</f>
        <v>0</v>
      </c>
      <c r="AY18" s="120">
        <f>AY8*AY19/100</f>
        <v>0.35882528180354262</v>
      </c>
      <c r="AZ18" s="121">
        <f>AZ8*AZ19/100</f>
        <v>0</v>
      </c>
      <c r="BA18" s="132">
        <f>BB18+BC18+BD18+BE18</f>
        <v>0</v>
      </c>
      <c r="BB18" s="120">
        <f>BB8*BB19/100</f>
        <v>0</v>
      </c>
      <c r="BC18" s="120">
        <f>BC8*BC19/100</f>
        <v>0</v>
      </c>
      <c r="BD18" s="120">
        <f>BD8*BD19/100</f>
        <v>0</v>
      </c>
      <c r="BE18" s="121">
        <f>BE8*BE19/100</f>
        <v>0</v>
      </c>
      <c r="BF18" s="132">
        <f>BG18+BH18+BI18+BJ18</f>
        <v>0</v>
      </c>
      <c r="BG18" s="120">
        <f>BG8*BG19/100</f>
        <v>0</v>
      </c>
      <c r="BH18" s="120">
        <f>BH8*BH19/100</f>
        <v>0</v>
      </c>
      <c r="BI18" s="120">
        <f>BI8*BI19/100</f>
        <v>0</v>
      </c>
      <c r="BJ18" s="121">
        <f>BJ8*BJ19/100</f>
        <v>0</v>
      </c>
      <c r="BK18" s="132">
        <f>BL18+BM18+BN18+BO18</f>
        <v>0</v>
      </c>
      <c r="BL18" s="120">
        <f>BL8*BL19/100</f>
        <v>0</v>
      </c>
      <c r="BM18" s="120">
        <f>BM8*BM19/100</f>
        <v>0</v>
      </c>
      <c r="BN18" s="120">
        <f>BN8*BN19/100</f>
        <v>0</v>
      </c>
      <c r="BO18" s="121">
        <f>BO8*BO19/100</f>
        <v>0</v>
      </c>
    </row>
    <row r="19" spans="1:67" ht="15.75">
      <c r="A19" s="7" t="s">
        <v>1</v>
      </c>
      <c r="B19" s="117" t="s">
        <v>56</v>
      </c>
      <c r="C19" s="133">
        <f>IF(C8=0,0,C18/C8*100)</f>
        <v>8.3800000000000008</v>
      </c>
      <c r="D19" s="134"/>
      <c r="E19" s="134"/>
      <c r="F19" s="134">
        <v>8.3800000000000008</v>
      </c>
      <c r="G19" s="135"/>
      <c r="H19" s="133">
        <f>IF(H8=0,0,H18/H8*100)</f>
        <v>8.3800000000000008</v>
      </c>
      <c r="I19" s="134"/>
      <c r="J19" s="134"/>
      <c r="K19" s="134">
        <v>8.3800000000000008</v>
      </c>
      <c r="L19" s="135"/>
      <c r="M19" s="133">
        <f>IF(M8=0,0,M18/M8*100)</f>
        <v>8.3800000000000008</v>
      </c>
      <c r="N19" s="134"/>
      <c r="O19" s="134"/>
      <c r="P19" s="134">
        <v>8.3800000000000008</v>
      </c>
      <c r="Q19" s="135"/>
      <c r="R19" s="133">
        <f>IF(R8=0,0,R18/R8*100)</f>
        <v>8.3800000000000008</v>
      </c>
      <c r="S19" s="134"/>
      <c r="T19" s="134"/>
      <c r="U19" s="134">
        <v>8.3800000000000008</v>
      </c>
      <c r="V19" s="135"/>
      <c r="W19" s="133">
        <f>IF(W8=0,0,W18/W8*100)</f>
        <v>7.5400000000000009</v>
      </c>
      <c r="X19" s="134"/>
      <c r="Y19" s="134"/>
      <c r="Z19" s="134">
        <v>7.54</v>
      </c>
      <c r="AA19" s="135"/>
      <c r="AB19" s="133">
        <f>IF(AB8=0,0,AB18/AB8*100)</f>
        <v>7.5399999999999991</v>
      </c>
      <c r="AC19" s="134"/>
      <c r="AD19" s="134"/>
      <c r="AE19" s="134">
        <v>7.54</v>
      </c>
      <c r="AF19" s="135"/>
      <c r="AG19" s="133">
        <f>IF(AG8=0,0,AG18/AG8*100)</f>
        <v>7.5399999999999991</v>
      </c>
      <c r="AH19" s="134"/>
      <c r="AI19" s="134"/>
      <c r="AJ19" s="134">
        <v>7.54</v>
      </c>
      <c r="AK19" s="135"/>
      <c r="AL19" s="133">
        <f>IF(AL8=0,0,AL18/AL8*100)</f>
        <v>6.8499999999999988</v>
      </c>
      <c r="AM19" s="134"/>
      <c r="AN19" s="134"/>
      <c r="AO19" s="134">
        <v>6.85</v>
      </c>
      <c r="AP19" s="135"/>
      <c r="AQ19" s="133">
        <f>IF(AQ8=0,0,AQ18/AQ8*100)</f>
        <v>6.8500000000000005</v>
      </c>
      <c r="AR19" s="134"/>
      <c r="AS19" s="134"/>
      <c r="AT19" s="134">
        <v>6.85</v>
      </c>
      <c r="AU19" s="135"/>
      <c r="AV19" s="133">
        <f>IF(AV8=0,0,AV18/AV8*100)</f>
        <v>6.8500000000000005</v>
      </c>
      <c r="AW19" s="134"/>
      <c r="AX19" s="134"/>
      <c r="AY19" s="134">
        <v>6.85</v>
      </c>
      <c r="AZ19" s="135"/>
      <c r="BA19" s="133">
        <f>IF(BA8=0,0,BA18/BA8*100)</f>
        <v>0</v>
      </c>
      <c r="BB19" s="136">
        <f>'Баланс энергии'!BB19</f>
        <v>0</v>
      </c>
      <c r="BC19" s="136">
        <f>'Баланс энергии'!BC19</f>
        <v>0</v>
      </c>
      <c r="BD19" s="136">
        <f>'Баланс энергии'!BD19</f>
        <v>0</v>
      </c>
      <c r="BE19" s="136">
        <f>'Баланс энергии'!BE19</f>
        <v>0</v>
      </c>
      <c r="BF19" s="133">
        <f>IF(BF8=0,0,BF18/BF8*100)</f>
        <v>0</v>
      </c>
      <c r="BG19" s="136">
        <f>'Баланс энергии'!BG19</f>
        <v>0</v>
      </c>
      <c r="BH19" s="136">
        <f>'Баланс энергии'!BH19</f>
        <v>0</v>
      </c>
      <c r="BI19" s="136">
        <f>'Баланс энергии'!BI19</f>
        <v>0</v>
      </c>
      <c r="BJ19" s="136">
        <f>'Баланс энергии'!BJ19</f>
        <v>0</v>
      </c>
      <c r="BK19" s="133">
        <f>IF(BK8=0,0,BK18/BK8*100)</f>
        <v>0</v>
      </c>
      <c r="BL19" s="136">
        <f>'Баланс энергии'!BL19</f>
        <v>0</v>
      </c>
      <c r="BM19" s="136">
        <f>'Баланс энергии'!BM19</f>
        <v>0</v>
      </c>
      <c r="BN19" s="136">
        <f>'Баланс энергии'!BN19</f>
        <v>0</v>
      </c>
      <c r="BO19" s="136">
        <f>'Баланс энергии'!BO19</f>
        <v>0</v>
      </c>
    </row>
    <row r="20" spans="1:67" ht="31.5">
      <c r="A20" s="7" t="s">
        <v>6</v>
      </c>
      <c r="B20" s="117" t="s">
        <v>39</v>
      </c>
      <c r="C20" s="132">
        <f>SUM(D20:G20)</f>
        <v>0</v>
      </c>
      <c r="D20" s="137"/>
      <c r="E20" s="137"/>
      <c r="F20" s="137"/>
      <c r="G20" s="138"/>
      <c r="H20" s="132">
        <f>SUM(I20:L20)</f>
        <v>0</v>
      </c>
      <c r="I20" s="137"/>
      <c r="J20" s="137"/>
      <c r="K20" s="137"/>
      <c r="L20" s="138"/>
      <c r="M20" s="132">
        <f>SUM(N20:Q20)</f>
        <v>0</v>
      </c>
      <c r="N20" s="137"/>
      <c r="O20" s="137"/>
      <c r="P20" s="137"/>
      <c r="Q20" s="138"/>
      <c r="R20" s="132">
        <f>SUM(S20:V20)</f>
        <v>0</v>
      </c>
      <c r="S20" s="134"/>
      <c r="T20" s="134"/>
      <c r="U20" s="134"/>
      <c r="V20" s="135"/>
      <c r="W20" s="132">
        <f>SUM(X20:AA20)</f>
        <v>0</v>
      </c>
      <c r="X20" s="134"/>
      <c r="Y20" s="134"/>
      <c r="Z20" s="134"/>
      <c r="AA20" s="135"/>
      <c r="AB20" s="132">
        <f>SUM(AC20:AF20)</f>
        <v>0</v>
      </c>
      <c r="AC20" s="134"/>
      <c r="AD20" s="134"/>
      <c r="AE20" s="134"/>
      <c r="AF20" s="135"/>
      <c r="AG20" s="132">
        <f>SUM(AH20:AK20)</f>
        <v>0</v>
      </c>
      <c r="AH20" s="134"/>
      <c r="AI20" s="134"/>
      <c r="AJ20" s="134"/>
      <c r="AK20" s="135"/>
      <c r="AL20" s="132">
        <f>SUM(AM20:AP20)</f>
        <v>0</v>
      </c>
      <c r="AM20" s="134"/>
      <c r="AN20" s="134"/>
      <c r="AO20" s="134"/>
      <c r="AP20" s="135"/>
      <c r="AQ20" s="132">
        <f>SUM(AR20:AU20)</f>
        <v>0</v>
      </c>
      <c r="AR20" s="134"/>
      <c r="AS20" s="134"/>
      <c r="AT20" s="134"/>
      <c r="AU20" s="135"/>
      <c r="AV20" s="132">
        <f>SUM(AW20:AZ20)</f>
        <v>0</v>
      </c>
      <c r="AW20" s="134"/>
      <c r="AX20" s="134"/>
      <c r="AY20" s="134"/>
      <c r="AZ20" s="135"/>
      <c r="BA20" s="132">
        <f>SUM(BB20:BE20)</f>
        <v>0</v>
      </c>
      <c r="BB20" s="137"/>
      <c r="BC20" s="137"/>
      <c r="BD20" s="137"/>
      <c r="BE20" s="138"/>
      <c r="BF20" s="132">
        <f>SUM(BG20:BJ20)</f>
        <v>0</v>
      </c>
      <c r="BG20" s="137"/>
      <c r="BH20" s="137"/>
      <c r="BI20" s="137"/>
      <c r="BJ20" s="138"/>
      <c r="BK20" s="132">
        <f>SUM(BL20:BO20)</f>
        <v>0</v>
      </c>
      <c r="BL20" s="137"/>
      <c r="BM20" s="137"/>
      <c r="BN20" s="137"/>
      <c r="BO20" s="138"/>
    </row>
    <row r="21" spans="1:67" ht="15.75">
      <c r="A21" s="7" t="s">
        <v>7</v>
      </c>
      <c r="B21" s="117" t="s">
        <v>25</v>
      </c>
      <c r="C21" s="132">
        <f>SUM(D21:G21)</f>
        <v>4.3594999999999997</v>
      </c>
      <c r="D21" s="120">
        <f>D22+D23</f>
        <v>0</v>
      </c>
      <c r="E21" s="120">
        <f>E22+E23</f>
        <v>0</v>
      </c>
      <c r="F21" s="120">
        <f>F22+F23</f>
        <v>4.3594999999999997</v>
      </c>
      <c r="G21" s="120">
        <f>G22+G23</f>
        <v>0</v>
      </c>
      <c r="H21" s="132">
        <f>SUM(I21:L21)</f>
        <v>2.0187409999999999</v>
      </c>
      <c r="I21" s="120">
        <f>I22+I23</f>
        <v>0</v>
      </c>
      <c r="J21" s="120">
        <f>J22+J23</f>
        <v>0</v>
      </c>
      <c r="K21" s="120">
        <f>K22+K23</f>
        <v>2.0187409999999999</v>
      </c>
      <c r="L21" s="120">
        <f>L22+L23</f>
        <v>0</v>
      </c>
      <c r="M21" s="132">
        <f>SUM(N21:Q21)</f>
        <v>1.0316099999999999</v>
      </c>
      <c r="N21" s="120">
        <f>N22+N23</f>
        <v>0</v>
      </c>
      <c r="O21" s="120">
        <f>O22+O23</f>
        <v>0</v>
      </c>
      <c r="P21" s="120">
        <f>P22+P23</f>
        <v>1.0316099999999999</v>
      </c>
      <c r="Q21" s="120">
        <f>Q22+Q23</f>
        <v>0</v>
      </c>
      <c r="R21" s="132">
        <f>SUM(S21:V21)</f>
        <v>3.8503509999999999</v>
      </c>
      <c r="S21" s="120">
        <f>S22+S23</f>
        <v>0</v>
      </c>
      <c r="T21" s="120">
        <f>T22+T23</f>
        <v>0</v>
      </c>
      <c r="U21" s="120">
        <f>U22+U23</f>
        <v>3.8503509999999999</v>
      </c>
      <c r="V21" s="120">
        <f>V22+V23</f>
        <v>0</v>
      </c>
      <c r="W21" s="132">
        <f>SUM(X21:AA21)</f>
        <v>2.2549999999999999</v>
      </c>
      <c r="X21" s="120">
        <f>X22+X23</f>
        <v>0</v>
      </c>
      <c r="Y21" s="120">
        <f>Y22+Y23</f>
        <v>0</v>
      </c>
      <c r="Z21" s="120">
        <f>Z22+Z23</f>
        <v>2.2549999999999999</v>
      </c>
      <c r="AA21" s="120">
        <f>AA22+AA23</f>
        <v>0</v>
      </c>
      <c r="AB21" s="132">
        <f>SUM(AC21:AF21)</f>
        <v>2.2147999999999999</v>
      </c>
      <c r="AC21" s="120">
        <f>AC22+AC23</f>
        <v>0</v>
      </c>
      <c r="AD21" s="120">
        <f>AD22+AD23</f>
        <v>0</v>
      </c>
      <c r="AE21" s="120">
        <f>AE22+AE23</f>
        <v>2.2147999999999999</v>
      </c>
      <c r="AF21" s="120">
        <f>AF22+AF23</f>
        <v>0</v>
      </c>
      <c r="AG21" s="132">
        <f>SUM(AH21:AK21)</f>
        <v>4.4696999999999996</v>
      </c>
      <c r="AH21" s="120">
        <f>AH22+AH23</f>
        <v>0</v>
      </c>
      <c r="AI21" s="120">
        <f>AI22+AI23</f>
        <v>0</v>
      </c>
      <c r="AJ21" s="120">
        <f>AJ22+AJ23</f>
        <v>4.4696999999999996</v>
      </c>
      <c r="AK21" s="120">
        <f>AK22+AK23</f>
        <v>0</v>
      </c>
      <c r="AL21" s="132">
        <f>SUM(AM21:AP21)</f>
        <v>2.4175</v>
      </c>
      <c r="AM21" s="120">
        <f>AM22+AM23</f>
        <v>0</v>
      </c>
      <c r="AN21" s="120">
        <f>AN22+AN23</f>
        <v>0</v>
      </c>
      <c r="AO21" s="120">
        <f>AO22+AO23</f>
        <v>2.4175</v>
      </c>
      <c r="AP21" s="120">
        <f>AP22+AP23</f>
        <v>0</v>
      </c>
      <c r="AQ21" s="132">
        <f>SUM(AR21:AU21)</f>
        <v>2.4620000000000002</v>
      </c>
      <c r="AR21" s="120">
        <f>AR22+AR23</f>
        <v>0</v>
      </c>
      <c r="AS21" s="120">
        <f>AS22+AS23</f>
        <v>0</v>
      </c>
      <c r="AT21" s="120">
        <f>AT22+AT23</f>
        <v>2.4620000000000002</v>
      </c>
      <c r="AU21" s="120">
        <f>AU22+AU23</f>
        <v>0</v>
      </c>
      <c r="AV21" s="132">
        <f>SUM(AW21:AZ21)</f>
        <v>4.8795000000000002</v>
      </c>
      <c r="AW21" s="120">
        <f>AW22+AW23</f>
        <v>0</v>
      </c>
      <c r="AX21" s="120">
        <f>AX22+AX23</f>
        <v>0</v>
      </c>
      <c r="AY21" s="120">
        <f>AY22+AY23</f>
        <v>4.8795000000000002</v>
      </c>
      <c r="AZ21" s="120">
        <f>AZ22+AZ23</f>
        <v>0</v>
      </c>
      <c r="BA21" s="132">
        <f>SUM(BB21:BE21)</f>
        <v>0</v>
      </c>
      <c r="BB21" s="120">
        <f>BB22+BB23</f>
        <v>0</v>
      </c>
      <c r="BC21" s="120">
        <f>BC22+BC23</f>
        <v>0</v>
      </c>
      <c r="BD21" s="120">
        <f>BD22+BD23</f>
        <v>0</v>
      </c>
      <c r="BE21" s="120">
        <f>BE22+BE23</f>
        <v>0</v>
      </c>
      <c r="BF21" s="132">
        <f>SUM(BG21:BJ21)</f>
        <v>0</v>
      </c>
      <c r="BG21" s="120">
        <f>BG22+BG23</f>
        <v>0</v>
      </c>
      <c r="BH21" s="120">
        <f>BH22+BH23</f>
        <v>0</v>
      </c>
      <c r="BI21" s="120">
        <f>BI22+BI23</f>
        <v>0</v>
      </c>
      <c r="BJ21" s="120">
        <f>BJ22+BJ23</f>
        <v>0</v>
      </c>
      <c r="BK21" s="132">
        <f>SUM(BL21:BO21)</f>
        <v>0</v>
      </c>
      <c r="BL21" s="120">
        <f>BL22+BL23</f>
        <v>0</v>
      </c>
      <c r="BM21" s="120">
        <f>BM22+BM23</f>
        <v>0</v>
      </c>
      <c r="BN21" s="120">
        <f>BN22+BN23</f>
        <v>0</v>
      </c>
      <c r="BO21" s="120">
        <f>BO22+BO23</f>
        <v>0</v>
      </c>
    </row>
    <row r="22" spans="1:67" ht="15.75">
      <c r="A22" s="139" t="s">
        <v>36</v>
      </c>
      <c r="B22" s="117" t="s">
        <v>40</v>
      </c>
      <c r="C22" s="132">
        <f>SUM(D22:G22)</f>
        <v>4.3594999999999997</v>
      </c>
      <c r="D22" s="129">
        <f>'Баланс энергии'!D23</f>
        <v>0</v>
      </c>
      <c r="E22" s="129">
        <f>'Баланс энергии'!E23</f>
        <v>0</v>
      </c>
      <c r="F22" s="129">
        <f>'Баланс энергии'!F23</f>
        <v>4.3594999999999997</v>
      </c>
      <c r="G22" s="129">
        <f>'Баланс энергии'!G23</f>
        <v>0</v>
      </c>
      <c r="H22" s="132">
        <f>SUM(I22:L22)</f>
        <v>2.0187409999999999</v>
      </c>
      <c r="I22" s="129">
        <f>'Баланс энергии'!I23</f>
        <v>0</v>
      </c>
      <c r="J22" s="129">
        <f>'Баланс энергии'!J23</f>
        <v>0</v>
      </c>
      <c r="K22" s="129">
        <f>'Баланс энергии'!K23</f>
        <v>2.0187409999999999</v>
      </c>
      <c r="L22" s="129">
        <f>'Баланс энергии'!L23</f>
        <v>0</v>
      </c>
      <c r="M22" s="132">
        <f>SUM(N22:Q22)</f>
        <v>1.0316099999999999</v>
      </c>
      <c r="N22" s="129">
        <f>'Баланс энергии'!N23</f>
        <v>0</v>
      </c>
      <c r="O22" s="129">
        <f>'Баланс энергии'!O23</f>
        <v>0</v>
      </c>
      <c r="P22" s="129">
        <f>'Баланс энергии'!P23</f>
        <v>1.0316099999999999</v>
      </c>
      <c r="Q22" s="129">
        <f>'Баланс энергии'!Q23</f>
        <v>0</v>
      </c>
      <c r="R22" s="132">
        <f>SUM(S22:V22)</f>
        <v>3.8503509999999999</v>
      </c>
      <c r="S22" s="129">
        <f>'Баланс энергии'!S23</f>
        <v>0</v>
      </c>
      <c r="T22" s="129">
        <f>'Баланс энергии'!T23</f>
        <v>0</v>
      </c>
      <c r="U22" s="129">
        <f>'Баланс энергии'!U23</f>
        <v>3.8503509999999999</v>
      </c>
      <c r="V22" s="129">
        <f>'Баланс энергии'!V23</f>
        <v>0</v>
      </c>
      <c r="W22" s="132">
        <f>SUM(X22:AA22)</f>
        <v>2.2549999999999999</v>
      </c>
      <c r="X22" s="129">
        <f>'Баланс энергии'!X23</f>
        <v>0</v>
      </c>
      <c r="Y22" s="129">
        <f>'Баланс энергии'!Y23</f>
        <v>0</v>
      </c>
      <c r="Z22" s="129">
        <f>'Баланс энергии'!Z23</f>
        <v>2.2549999999999999</v>
      </c>
      <c r="AA22" s="129">
        <f>'Баланс энергии'!AA23</f>
        <v>0</v>
      </c>
      <c r="AB22" s="132">
        <f>SUM(AC22:AF22)</f>
        <v>2.2147999999999999</v>
      </c>
      <c r="AC22" s="129">
        <f>'Баланс энергии'!AC23</f>
        <v>0</v>
      </c>
      <c r="AD22" s="129">
        <f>'Баланс энергии'!AD23</f>
        <v>0</v>
      </c>
      <c r="AE22" s="129">
        <f>'Баланс энергии'!AE23</f>
        <v>2.2147999999999999</v>
      </c>
      <c r="AF22" s="129">
        <f>'Баланс энергии'!AF23</f>
        <v>0</v>
      </c>
      <c r="AG22" s="132">
        <f>SUM(AH22:AK22)</f>
        <v>4.4696999999999996</v>
      </c>
      <c r="AH22" s="129">
        <f>'Баланс энергии'!AH23</f>
        <v>0</v>
      </c>
      <c r="AI22" s="129">
        <f>'Баланс энергии'!AI23</f>
        <v>0</v>
      </c>
      <c r="AJ22" s="129">
        <f>'Баланс энергии'!AJ23</f>
        <v>4.4696999999999996</v>
      </c>
      <c r="AK22" s="129">
        <f>'Баланс энергии'!AK23</f>
        <v>0</v>
      </c>
      <c r="AL22" s="132">
        <f>SUM(AM22:AP22)</f>
        <v>2.4175</v>
      </c>
      <c r="AM22" s="129">
        <f>'Баланс энергии'!AM23</f>
        <v>0</v>
      </c>
      <c r="AN22" s="129">
        <f>'Баланс энергии'!AN23</f>
        <v>0</v>
      </c>
      <c r="AO22" s="129">
        <f>'Баланс энергии'!AO23</f>
        <v>2.4175</v>
      </c>
      <c r="AP22" s="129">
        <f>'Баланс энергии'!AP23</f>
        <v>0</v>
      </c>
      <c r="AQ22" s="132">
        <f>SUM(AR22:AU22)</f>
        <v>2.4620000000000002</v>
      </c>
      <c r="AR22" s="129">
        <f>'Баланс энергии'!AR23</f>
        <v>0</v>
      </c>
      <c r="AS22" s="129">
        <f>'Баланс энергии'!AS23</f>
        <v>0</v>
      </c>
      <c r="AT22" s="129">
        <f>'Баланс энергии'!AT23</f>
        <v>2.4620000000000002</v>
      </c>
      <c r="AU22" s="129">
        <f>'Баланс энергии'!AU23</f>
        <v>0</v>
      </c>
      <c r="AV22" s="132">
        <f>SUM(AW22:AZ22)</f>
        <v>4.8795000000000002</v>
      </c>
      <c r="AW22" s="129">
        <f>'Баланс энергии'!AW23</f>
        <v>0</v>
      </c>
      <c r="AX22" s="129">
        <f>'Баланс энергии'!AX23</f>
        <v>0</v>
      </c>
      <c r="AY22" s="129">
        <f>'Баланс энергии'!AY23</f>
        <v>4.8795000000000002</v>
      </c>
      <c r="AZ22" s="129">
        <f>'Баланс энергии'!AZ23</f>
        <v>0</v>
      </c>
      <c r="BA22" s="132">
        <f>SUM(BB22:BE22)</f>
        <v>0</v>
      </c>
      <c r="BB22" s="131">
        <f>'Баланс энергии'!BB23</f>
        <v>0</v>
      </c>
      <c r="BC22" s="131">
        <f>'Баланс энергии'!BC23</f>
        <v>0</v>
      </c>
      <c r="BD22" s="131">
        <f>'Баланс энергии'!BD23</f>
        <v>0</v>
      </c>
      <c r="BE22" s="131">
        <f>'Баланс энергии'!BE23</f>
        <v>0</v>
      </c>
      <c r="BF22" s="132">
        <f>SUM(BG22:BJ22)</f>
        <v>0</v>
      </c>
      <c r="BG22" s="131">
        <f>'Баланс энергии'!BG23</f>
        <v>0</v>
      </c>
      <c r="BH22" s="131">
        <f>'Баланс энергии'!BH23</f>
        <v>0</v>
      </c>
      <c r="BI22" s="131">
        <f>'Баланс энергии'!BI23</f>
        <v>0</v>
      </c>
      <c r="BJ22" s="131">
        <f>'Баланс энергии'!BJ23</f>
        <v>0</v>
      </c>
      <c r="BK22" s="132">
        <f>SUM(BL22:BO22)</f>
        <v>0</v>
      </c>
      <c r="BL22" s="131">
        <f>'Баланс энергии'!BL23</f>
        <v>0</v>
      </c>
      <c r="BM22" s="131">
        <f>'Баланс энергии'!BM23</f>
        <v>0</v>
      </c>
      <c r="BN22" s="131">
        <f>'Баланс энергии'!BN23</f>
        <v>0</v>
      </c>
      <c r="BO22" s="131">
        <f>'Баланс энергии'!BO23</f>
        <v>0</v>
      </c>
    </row>
    <row r="23" spans="1:67" ht="16.5" thickBot="1">
      <c r="A23" s="140" t="s">
        <v>37</v>
      </c>
      <c r="B23" s="141" t="s">
        <v>59</v>
      </c>
      <c r="C23" s="142">
        <f>SUM(D23:G23)</f>
        <v>0</v>
      </c>
      <c r="D23" s="129">
        <f>'Баланс энергии'!D24</f>
        <v>0</v>
      </c>
      <c r="E23" s="129">
        <f>'Баланс энергии'!E24</f>
        <v>0</v>
      </c>
      <c r="F23" s="129">
        <f>'Баланс энергии'!F24</f>
        <v>0</v>
      </c>
      <c r="G23" s="129">
        <f>'Баланс энергии'!G24</f>
        <v>0</v>
      </c>
      <c r="H23" s="142">
        <f>SUM(I23:L23)</f>
        <v>0</v>
      </c>
      <c r="I23" s="129">
        <f>'Баланс энергии'!I24</f>
        <v>0</v>
      </c>
      <c r="J23" s="129">
        <f>'Баланс энергии'!J24</f>
        <v>0</v>
      </c>
      <c r="K23" s="129">
        <f>'Баланс энергии'!K24</f>
        <v>0</v>
      </c>
      <c r="L23" s="129">
        <f>'Баланс энергии'!L24</f>
        <v>0</v>
      </c>
      <c r="M23" s="142">
        <f>SUM(N23:Q23)</f>
        <v>0</v>
      </c>
      <c r="N23" s="129">
        <f>'Баланс энергии'!N24</f>
        <v>0</v>
      </c>
      <c r="O23" s="129">
        <f>'Баланс энергии'!O24</f>
        <v>0</v>
      </c>
      <c r="P23" s="129">
        <f>'Баланс энергии'!P24</f>
        <v>0</v>
      </c>
      <c r="Q23" s="129">
        <f>'Баланс энергии'!Q24</f>
        <v>0</v>
      </c>
      <c r="R23" s="142">
        <f>SUM(S23:V23)</f>
        <v>0</v>
      </c>
      <c r="S23" s="129">
        <f>'Баланс энергии'!S24</f>
        <v>0</v>
      </c>
      <c r="T23" s="129">
        <f>'Баланс энергии'!T24</f>
        <v>0</v>
      </c>
      <c r="U23" s="129">
        <f>'Баланс энергии'!U24</f>
        <v>0</v>
      </c>
      <c r="V23" s="129">
        <f>'Баланс энергии'!V24</f>
        <v>0</v>
      </c>
      <c r="W23" s="142">
        <f>SUM(X23:AA23)</f>
        <v>0</v>
      </c>
      <c r="X23" s="129">
        <f>'Баланс энергии'!X24</f>
        <v>0</v>
      </c>
      <c r="Y23" s="129">
        <f>'Баланс энергии'!Y24</f>
        <v>0</v>
      </c>
      <c r="Z23" s="129">
        <f>'Баланс энергии'!Z24</f>
        <v>0</v>
      </c>
      <c r="AA23" s="129">
        <f>'Баланс энергии'!AA24</f>
        <v>0</v>
      </c>
      <c r="AB23" s="142">
        <f>SUM(AC23:AF23)</f>
        <v>0</v>
      </c>
      <c r="AC23" s="129">
        <f>'Баланс энергии'!AC24</f>
        <v>0</v>
      </c>
      <c r="AD23" s="129">
        <f>'Баланс энергии'!AD24</f>
        <v>0</v>
      </c>
      <c r="AE23" s="129">
        <f>'Баланс энергии'!AE24</f>
        <v>0</v>
      </c>
      <c r="AF23" s="129">
        <f>'Баланс энергии'!AF24</f>
        <v>0</v>
      </c>
      <c r="AG23" s="142">
        <f>SUM(AH23:AK23)</f>
        <v>0</v>
      </c>
      <c r="AH23" s="129">
        <f>'Баланс энергии'!AH24</f>
        <v>0</v>
      </c>
      <c r="AI23" s="129">
        <f>'Баланс энергии'!AI24</f>
        <v>0</v>
      </c>
      <c r="AJ23" s="129">
        <f>'Баланс энергии'!AJ24</f>
        <v>0</v>
      </c>
      <c r="AK23" s="129">
        <f>'Баланс энергии'!AK24</f>
        <v>0</v>
      </c>
      <c r="AL23" s="142">
        <f>SUM(AM23:AP23)</f>
        <v>0</v>
      </c>
      <c r="AM23" s="129">
        <f>'Баланс энергии'!AM24</f>
        <v>0</v>
      </c>
      <c r="AN23" s="129">
        <f>'Баланс энергии'!AN24</f>
        <v>0</v>
      </c>
      <c r="AO23" s="129">
        <f>'Баланс энергии'!AO24</f>
        <v>0</v>
      </c>
      <c r="AP23" s="129">
        <f>'Баланс энергии'!AP24</f>
        <v>0</v>
      </c>
      <c r="AQ23" s="142">
        <f>SUM(AR23:AU23)</f>
        <v>0</v>
      </c>
      <c r="AR23" s="129">
        <f>'Баланс энергии'!AR24</f>
        <v>0</v>
      </c>
      <c r="AS23" s="129">
        <f>'Баланс энергии'!AS24</f>
        <v>0</v>
      </c>
      <c r="AT23" s="129">
        <f>'Баланс энергии'!AT24</f>
        <v>0</v>
      </c>
      <c r="AU23" s="129">
        <f>'Баланс энергии'!AU24</f>
        <v>0</v>
      </c>
      <c r="AV23" s="142">
        <f>SUM(AW23:AZ23)</f>
        <v>0</v>
      </c>
      <c r="AW23" s="129">
        <f>'Баланс энергии'!AW24</f>
        <v>0</v>
      </c>
      <c r="AX23" s="129">
        <f>'Баланс энергии'!AX24</f>
        <v>0</v>
      </c>
      <c r="AY23" s="129">
        <f>'Баланс энергии'!AY24</f>
        <v>0</v>
      </c>
      <c r="AZ23" s="129">
        <f>'Баланс энергии'!AZ24</f>
        <v>0</v>
      </c>
      <c r="BA23" s="142">
        <f>SUM(BB23:BE23)</f>
        <v>0</v>
      </c>
      <c r="BB23" s="131">
        <f>'Баланс энергии'!BB24</f>
        <v>0</v>
      </c>
      <c r="BC23" s="131">
        <f>'Баланс энергии'!BC24</f>
        <v>0</v>
      </c>
      <c r="BD23" s="131">
        <f>'Баланс энергии'!BD24</f>
        <v>0</v>
      </c>
      <c r="BE23" s="131">
        <f>'Баланс энергии'!BE24</f>
        <v>0</v>
      </c>
      <c r="BF23" s="142">
        <f>SUM(BG23:BJ23)</f>
        <v>0</v>
      </c>
      <c r="BG23" s="131">
        <f>'Баланс энергии'!BG24</f>
        <v>0</v>
      </c>
      <c r="BH23" s="131">
        <f>'Баланс энергии'!BH24</f>
        <v>0</v>
      </c>
      <c r="BI23" s="131">
        <f>'Баланс энергии'!BI24</f>
        <v>0</v>
      </c>
      <c r="BJ23" s="131">
        <f>'Баланс энергии'!BJ24</f>
        <v>0</v>
      </c>
      <c r="BK23" s="142">
        <f>SUM(BL23:BO23)</f>
        <v>0</v>
      </c>
      <c r="BL23" s="131">
        <f>'Баланс энергии'!BL24</f>
        <v>0</v>
      </c>
      <c r="BM23" s="131">
        <f>'Баланс энергии'!BM24</f>
        <v>0</v>
      </c>
      <c r="BN23" s="131">
        <f>'Баланс энергии'!BN24</f>
        <v>0</v>
      </c>
      <c r="BO23" s="131">
        <f>'Баланс энергии'!BO24</f>
        <v>0</v>
      </c>
    </row>
    <row r="24" spans="1:67" ht="16.5" thickBot="1">
      <c r="A24" s="143"/>
      <c r="B24" s="144" t="s">
        <v>42</v>
      </c>
      <c r="C24" s="145"/>
      <c r="D24" s="146">
        <f>D8-D18-D20-D22-D23-E11-F11-G11</f>
        <v>0</v>
      </c>
      <c r="E24" s="146">
        <f>E8-E18-E20-E22-E23-F12-G12</f>
        <v>0</v>
      </c>
      <c r="F24" s="146">
        <f>F8-F18-F20-F22-F23-G13</f>
        <v>0</v>
      </c>
      <c r="G24" s="147">
        <f>G8-G18-G20-G22-G23</f>
        <v>0</v>
      </c>
      <c r="H24" s="145"/>
      <c r="I24" s="146">
        <f>I8-I18-I20-I22-I23-J11-K11-L11</f>
        <v>0</v>
      </c>
      <c r="J24" s="146">
        <f>J8-J18-J20-J22-J23-K12-L12</f>
        <v>0</v>
      </c>
      <c r="K24" s="146">
        <f>K8-K18-K20-K22-K23-L13</f>
        <v>-4.4408920985006262E-16</v>
      </c>
      <c r="L24" s="147">
        <f>L8-L18-L20-L22-L23</f>
        <v>0</v>
      </c>
      <c r="M24" s="145"/>
      <c r="N24" s="146">
        <f>N8-N18-N20-N22-N23-O11-P11-Q11</f>
        <v>0</v>
      </c>
      <c r="O24" s="146">
        <f>O8-O18-O20-O22-O23-P12-Q12</f>
        <v>0</v>
      </c>
      <c r="P24" s="146">
        <f>P8-P18-P20-P22-P23-Q13</f>
        <v>-2.2204460492503131E-16</v>
      </c>
      <c r="Q24" s="147">
        <f>Q8-Q18-Q20-Q22-Q23</f>
        <v>0</v>
      </c>
      <c r="R24" s="145"/>
      <c r="S24" s="146">
        <f>S8-S18-S20-S22-S23-T11-U11-V11</f>
        <v>0</v>
      </c>
      <c r="T24" s="146">
        <f>T8-T18-T20-T22-T23-U12-V12</f>
        <v>0</v>
      </c>
      <c r="U24" s="146">
        <f>U8-U18-U20-U22-U23-V13</f>
        <v>0</v>
      </c>
      <c r="V24" s="147">
        <f>V8-V18-V20-V22-V23</f>
        <v>0</v>
      </c>
      <c r="W24" s="145"/>
      <c r="X24" s="146">
        <f>X8-X18-X20-X22-X23-Y11-Z11-AA11</f>
        <v>0</v>
      </c>
      <c r="Y24" s="146">
        <f>Y8-Y18-Y20-Y22-Y23-Z12-AA12</f>
        <v>0</v>
      </c>
      <c r="Z24" s="146">
        <f>Z8-Z18-Z20-Z22-Z23-AA13</f>
        <v>4.4408920985006262E-16</v>
      </c>
      <c r="AA24" s="147">
        <f>AA8-AA18-AA20-AA22-AA23</f>
        <v>0</v>
      </c>
      <c r="AB24" s="145"/>
      <c r="AC24" s="146">
        <f>AC8-AC18-AC20-AC22-AC23-AD11-AE11-AF11</f>
        <v>0</v>
      </c>
      <c r="AD24" s="146">
        <f>AD8-AD18-AD20-AD22-AD23-AE12-AF12</f>
        <v>0</v>
      </c>
      <c r="AE24" s="146">
        <f>AE8-AE18-AE20-AE22-AE23-AF13</f>
        <v>4.4408920985006262E-16</v>
      </c>
      <c r="AF24" s="147">
        <f>AF8-AF18-AF20-AF22-AF23</f>
        <v>0</v>
      </c>
      <c r="AG24" s="145"/>
      <c r="AH24" s="146">
        <f>AH8-AH18-AH20-AH22-AH23-AI11-AJ11-AK11</f>
        <v>0</v>
      </c>
      <c r="AI24" s="146">
        <f>AI8-AI18-AI20-AI22-AI23-AJ12-AK12</f>
        <v>0</v>
      </c>
      <c r="AJ24" s="146">
        <f>AJ8-AJ18-AJ20-AJ22-AJ23-AK13</f>
        <v>0</v>
      </c>
      <c r="AK24" s="147">
        <f>AK8-AK18-AK20-AK22-AK23</f>
        <v>0</v>
      </c>
      <c r="AL24" s="145"/>
      <c r="AM24" s="146">
        <f>AM8-AM18-AM20-AM22-AM23-AN11-AO11-AP11</f>
        <v>0</v>
      </c>
      <c r="AN24" s="146">
        <f>AN8-AN18-AN20-AN22-AN23-AO12-AP12</f>
        <v>0</v>
      </c>
      <c r="AO24" s="146">
        <f>AO8-AO18-AO20-AO22-AO23-AP13</f>
        <v>0</v>
      </c>
      <c r="AP24" s="147">
        <f>AP8-AP18-AP20-AP22-AP23</f>
        <v>0</v>
      </c>
      <c r="AQ24" s="145"/>
      <c r="AR24" s="146">
        <f>AR8-AR18-AR20-AR22-AR23-AS11-AT11-AU11</f>
        <v>0</v>
      </c>
      <c r="AS24" s="146">
        <f>AS8-AS18-AS20-AS22-AS23-AT12-AU12</f>
        <v>0</v>
      </c>
      <c r="AT24" s="146">
        <f>AT8-AT18-AT20-AT22-AT23-AU13</f>
        <v>0</v>
      </c>
      <c r="AU24" s="147">
        <f>AU8-AU18-AU20-AU22-AU23</f>
        <v>0</v>
      </c>
      <c r="AV24" s="145"/>
      <c r="AW24" s="146">
        <f>AW8-AW18-AW20-AW22-AW23-AX11-AY11-AZ11</f>
        <v>0</v>
      </c>
      <c r="AX24" s="146">
        <f>AX8-AX18-AX20-AX22-AX23-AY12-AZ12</f>
        <v>0</v>
      </c>
      <c r="AY24" s="146">
        <f>AY8-AY18-AY20-AY22-AY23-AZ13</f>
        <v>-8.8817841970012523E-16</v>
      </c>
      <c r="AZ24" s="147">
        <f>AZ8-AZ18-AZ20-AZ22-AZ23</f>
        <v>0</v>
      </c>
      <c r="BA24" s="145"/>
      <c r="BB24" s="146">
        <f>BB8-BB18-BB20-BB22-BB23-BC11-BD11-BE11</f>
        <v>0</v>
      </c>
      <c r="BC24" s="146">
        <f>BC8-BC18-BC20-BC22-BC23-BD12-BE12</f>
        <v>0</v>
      </c>
      <c r="BD24" s="146">
        <f>BD8-BD18-BD20-BD22-BD23-BE13</f>
        <v>0</v>
      </c>
      <c r="BE24" s="147">
        <f>BE8-BE18-BE20-BE22-BE23</f>
        <v>0</v>
      </c>
      <c r="BF24" s="145"/>
      <c r="BG24" s="146">
        <f>BG8-BG18-BG20-BG22-BG23-BH11-BI11-BJ11</f>
        <v>0</v>
      </c>
      <c r="BH24" s="146">
        <f>BH8-BH18-BH20-BH22-BH23-BI12-BJ12</f>
        <v>0</v>
      </c>
      <c r="BI24" s="146">
        <f>BI8-BI18-BI20-BI22-BI23-BJ13</f>
        <v>0</v>
      </c>
      <c r="BJ24" s="147">
        <f>BJ8-BJ18-BJ20-BJ22-BJ23</f>
        <v>0</v>
      </c>
      <c r="BK24" s="145"/>
      <c r="BL24" s="146">
        <f>BL8-BL18-BL20-BL22-BL23-BM11-BN11-BO11</f>
        <v>0</v>
      </c>
      <c r="BM24" s="146">
        <f>BM8-BM18-BM20-BM22-BM23-BN12-BO12</f>
        <v>0</v>
      </c>
      <c r="BN24" s="146">
        <f>BN8-BN18-BN20-BN22-BN23-BO13</f>
        <v>0</v>
      </c>
      <c r="BO24" s="147">
        <f>BO8-BO18-BO20-BO22-BO23</f>
        <v>0</v>
      </c>
    </row>
  </sheetData>
  <sheetProtection password="B477" sheet="1" objects="1"/>
  <protectedRanges>
    <protectedRange sqref="G11:G13 E11:F11 F12 D14:G17 D19:G20 D22:G23 L11:L13 J11:K11 K12 I14:L17 I19:L20 I22:L23 Q11:Q13 O11:P11 P12 N14:Q17 N19:Q20 N22:Q23 V11:V13 T11:U11 U12 S14:V17 S19:V20 S22:V23 AA11:AA13 Y11:Z11 Z12 X14:AA17 X19:AA20 X22:AA23 AF11:AF13 AD11:AE11 AE12 AC14:AF17 AC19:AF20 AC22:AF23 AK11:AK13 AI11:AJ11 AJ12 AH14:AK17 AH19:AK20 AH22:AK23 AP11:AP13 AN11:AO11 AO12 AM14:AP17 AM19:AP20 AM22:AP23 AU11:AU13 AS11:AT11 AT12 AR14:AU17 AR19:AU20 AR22:AU23 AZ11:AZ13 AX11:AY11 AY12 AW14:AZ17 AW19:AZ20 AW22:AZ23 BE11:BE13 BC11:BD11 BD12 BB14:BE17 BB19:BE20 BB22:BE23 BJ11:BJ13 BH11:BI11 BI12 BG14:BJ17 BG19:BJ20 BG22:BJ23 BO11:BO13 BM11:BN11 BN12 BL14:BO17 BL19:BO20 BL22:BO23" name="Диапазон1"/>
  </protectedRanges>
  <mergeCells count="18">
    <mergeCell ref="BF5:BJ5"/>
    <mergeCell ref="BK5:BO5"/>
    <mergeCell ref="AB5:AF5"/>
    <mergeCell ref="AG5:AK5"/>
    <mergeCell ref="AL5:AP5"/>
    <mergeCell ref="AQ5:AU5"/>
    <mergeCell ref="AV5:AZ5"/>
    <mergeCell ref="BA5:BE5"/>
    <mergeCell ref="AJ1:AK1"/>
    <mergeCell ref="AJ2:AK2"/>
    <mergeCell ref="A3:AK3"/>
    <mergeCell ref="A5:A6"/>
    <mergeCell ref="B5:B6"/>
    <mergeCell ref="C5:G5"/>
    <mergeCell ref="H5:L5"/>
    <mergeCell ref="M5:Q5"/>
    <mergeCell ref="R5:V5"/>
    <mergeCell ref="W5:AA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P62"/>
  <sheetViews>
    <sheetView view="pageBreakPreview" zoomScale="70" zoomScaleNormal="70" zoomScaleSheetLayoutView="70" workbookViewId="0">
      <pane xSplit="2" ySplit="6" topLeftCell="C7" activePane="bottomRight" state="frozen"/>
      <selection activeCell="D16" sqref="D16"/>
      <selection pane="topRight" activeCell="D16" sqref="D16"/>
      <selection pane="bottomLeft" activeCell="D16" sqref="D16"/>
      <selection pane="bottomRight" activeCell="F48" sqref="F48"/>
    </sheetView>
  </sheetViews>
  <sheetFormatPr defaultColWidth="9.140625" defaultRowHeight="12.75" outlineLevelCol="1"/>
  <cols>
    <col min="1" max="1" width="5.42578125" style="2" customWidth="1"/>
    <col min="2" max="2" width="33.85546875" style="2" customWidth="1"/>
    <col min="3" max="37" width="10.28515625" style="2" customWidth="1"/>
    <col min="38" max="52" width="9.140625" style="2"/>
    <col min="53" max="67" width="9.140625" style="2" hidden="1" customWidth="1" outlineLevel="1"/>
    <col min="68" max="68" width="9.140625" style="2" collapsed="1"/>
    <col min="69" max="256" width="9.140625" style="2"/>
    <col min="257" max="257" width="5.42578125" style="2" customWidth="1"/>
    <col min="258" max="258" width="33.85546875" style="2" customWidth="1"/>
    <col min="259" max="293" width="10.28515625" style="2" customWidth="1"/>
    <col min="294" max="308" width="9.140625" style="2"/>
    <col min="309" max="323" width="0" style="2" hidden="1" customWidth="1"/>
    <col min="324" max="512" width="9.140625" style="2"/>
    <col min="513" max="513" width="5.42578125" style="2" customWidth="1"/>
    <col min="514" max="514" width="33.85546875" style="2" customWidth="1"/>
    <col min="515" max="549" width="10.28515625" style="2" customWidth="1"/>
    <col min="550" max="564" width="9.140625" style="2"/>
    <col min="565" max="579" width="0" style="2" hidden="1" customWidth="1"/>
    <col min="580" max="768" width="9.140625" style="2"/>
    <col min="769" max="769" width="5.42578125" style="2" customWidth="1"/>
    <col min="770" max="770" width="33.85546875" style="2" customWidth="1"/>
    <col min="771" max="805" width="10.28515625" style="2" customWidth="1"/>
    <col min="806" max="820" width="9.140625" style="2"/>
    <col min="821" max="835" width="0" style="2" hidden="1" customWidth="1"/>
    <col min="836" max="1024" width="9.140625" style="2"/>
    <col min="1025" max="1025" width="5.42578125" style="2" customWidth="1"/>
    <col min="1026" max="1026" width="33.85546875" style="2" customWidth="1"/>
    <col min="1027" max="1061" width="10.28515625" style="2" customWidth="1"/>
    <col min="1062" max="1076" width="9.140625" style="2"/>
    <col min="1077" max="1091" width="0" style="2" hidden="1" customWidth="1"/>
    <col min="1092" max="1280" width="9.140625" style="2"/>
    <col min="1281" max="1281" width="5.42578125" style="2" customWidth="1"/>
    <col min="1282" max="1282" width="33.85546875" style="2" customWidth="1"/>
    <col min="1283" max="1317" width="10.28515625" style="2" customWidth="1"/>
    <col min="1318" max="1332" width="9.140625" style="2"/>
    <col min="1333" max="1347" width="0" style="2" hidden="1" customWidth="1"/>
    <col min="1348" max="1536" width="9.140625" style="2"/>
    <col min="1537" max="1537" width="5.42578125" style="2" customWidth="1"/>
    <col min="1538" max="1538" width="33.85546875" style="2" customWidth="1"/>
    <col min="1539" max="1573" width="10.28515625" style="2" customWidth="1"/>
    <col min="1574" max="1588" width="9.140625" style="2"/>
    <col min="1589" max="1603" width="0" style="2" hidden="1" customWidth="1"/>
    <col min="1604" max="1792" width="9.140625" style="2"/>
    <col min="1793" max="1793" width="5.42578125" style="2" customWidth="1"/>
    <col min="1794" max="1794" width="33.85546875" style="2" customWidth="1"/>
    <col min="1795" max="1829" width="10.28515625" style="2" customWidth="1"/>
    <col min="1830" max="1844" width="9.140625" style="2"/>
    <col min="1845" max="1859" width="0" style="2" hidden="1" customWidth="1"/>
    <col min="1860" max="2048" width="9.140625" style="2"/>
    <col min="2049" max="2049" width="5.42578125" style="2" customWidth="1"/>
    <col min="2050" max="2050" width="33.85546875" style="2" customWidth="1"/>
    <col min="2051" max="2085" width="10.28515625" style="2" customWidth="1"/>
    <col min="2086" max="2100" width="9.140625" style="2"/>
    <col min="2101" max="2115" width="0" style="2" hidden="1" customWidth="1"/>
    <col min="2116" max="2304" width="9.140625" style="2"/>
    <col min="2305" max="2305" width="5.42578125" style="2" customWidth="1"/>
    <col min="2306" max="2306" width="33.85546875" style="2" customWidth="1"/>
    <col min="2307" max="2341" width="10.28515625" style="2" customWidth="1"/>
    <col min="2342" max="2356" width="9.140625" style="2"/>
    <col min="2357" max="2371" width="0" style="2" hidden="1" customWidth="1"/>
    <col min="2372" max="2560" width="9.140625" style="2"/>
    <col min="2561" max="2561" width="5.42578125" style="2" customWidth="1"/>
    <col min="2562" max="2562" width="33.85546875" style="2" customWidth="1"/>
    <col min="2563" max="2597" width="10.28515625" style="2" customWidth="1"/>
    <col min="2598" max="2612" width="9.140625" style="2"/>
    <col min="2613" max="2627" width="0" style="2" hidden="1" customWidth="1"/>
    <col min="2628" max="2816" width="9.140625" style="2"/>
    <col min="2817" max="2817" width="5.42578125" style="2" customWidth="1"/>
    <col min="2818" max="2818" width="33.85546875" style="2" customWidth="1"/>
    <col min="2819" max="2853" width="10.28515625" style="2" customWidth="1"/>
    <col min="2854" max="2868" width="9.140625" style="2"/>
    <col min="2869" max="2883" width="0" style="2" hidden="1" customWidth="1"/>
    <col min="2884" max="3072" width="9.140625" style="2"/>
    <col min="3073" max="3073" width="5.42578125" style="2" customWidth="1"/>
    <col min="3074" max="3074" width="33.85546875" style="2" customWidth="1"/>
    <col min="3075" max="3109" width="10.28515625" style="2" customWidth="1"/>
    <col min="3110" max="3124" width="9.140625" style="2"/>
    <col min="3125" max="3139" width="0" style="2" hidden="1" customWidth="1"/>
    <col min="3140" max="3328" width="9.140625" style="2"/>
    <col min="3329" max="3329" width="5.42578125" style="2" customWidth="1"/>
    <col min="3330" max="3330" width="33.85546875" style="2" customWidth="1"/>
    <col min="3331" max="3365" width="10.28515625" style="2" customWidth="1"/>
    <col min="3366" max="3380" width="9.140625" style="2"/>
    <col min="3381" max="3395" width="0" style="2" hidden="1" customWidth="1"/>
    <col min="3396" max="3584" width="9.140625" style="2"/>
    <col min="3585" max="3585" width="5.42578125" style="2" customWidth="1"/>
    <col min="3586" max="3586" width="33.85546875" style="2" customWidth="1"/>
    <col min="3587" max="3621" width="10.28515625" style="2" customWidth="1"/>
    <col min="3622" max="3636" width="9.140625" style="2"/>
    <col min="3637" max="3651" width="0" style="2" hidden="1" customWidth="1"/>
    <col min="3652" max="3840" width="9.140625" style="2"/>
    <col min="3841" max="3841" width="5.42578125" style="2" customWidth="1"/>
    <col min="3842" max="3842" width="33.85546875" style="2" customWidth="1"/>
    <col min="3843" max="3877" width="10.28515625" style="2" customWidth="1"/>
    <col min="3878" max="3892" width="9.140625" style="2"/>
    <col min="3893" max="3907" width="0" style="2" hidden="1" customWidth="1"/>
    <col min="3908" max="4096" width="9.140625" style="2"/>
    <col min="4097" max="4097" width="5.42578125" style="2" customWidth="1"/>
    <col min="4098" max="4098" width="33.85546875" style="2" customWidth="1"/>
    <col min="4099" max="4133" width="10.28515625" style="2" customWidth="1"/>
    <col min="4134" max="4148" width="9.140625" style="2"/>
    <col min="4149" max="4163" width="0" style="2" hidden="1" customWidth="1"/>
    <col min="4164" max="4352" width="9.140625" style="2"/>
    <col min="4353" max="4353" width="5.42578125" style="2" customWidth="1"/>
    <col min="4354" max="4354" width="33.85546875" style="2" customWidth="1"/>
    <col min="4355" max="4389" width="10.28515625" style="2" customWidth="1"/>
    <col min="4390" max="4404" width="9.140625" style="2"/>
    <col min="4405" max="4419" width="0" style="2" hidden="1" customWidth="1"/>
    <col min="4420" max="4608" width="9.140625" style="2"/>
    <col min="4609" max="4609" width="5.42578125" style="2" customWidth="1"/>
    <col min="4610" max="4610" width="33.85546875" style="2" customWidth="1"/>
    <col min="4611" max="4645" width="10.28515625" style="2" customWidth="1"/>
    <col min="4646" max="4660" width="9.140625" style="2"/>
    <col min="4661" max="4675" width="0" style="2" hidden="1" customWidth="1"/>
    <col min="4676" max="4864" width="9.140625" style="2"/>
    <col min="4865" max="4865" width="5.42578125" style="2" customWidth="1"/>
    <col min="4866" max="4866" width="33.85546875" style="2" customWidth="1"/>
    <col min="4867" max="4901" width="10.28515625" style="2" customWidth="1"/>
    <col min="4902" max="4916" width="9.140625" style="2"/>
    <col min="4917" max="4931" width="0" style="2" hidden="1" customWidth="1"/>
    <col min="4932" max="5120" width="9.140625" style="2"/>
    <col min="5121" max="5121" width="5.42578125" style="2" customWidth="1"/>
    <col min="5122" max="5122" width="33.85546875" style="2" customWidth="1"/>
    <col min="5123" max="5157" width="10.28515625" style="2" customWidth="1"/>
    <col min="5158" max="5172" width="9.140625" style="2"/>
    <col min="5173" max="5187" width="0" style="2" hidden="1" customWidth="1"/>
    <col min="5188" max="5376" width="9.140625" style="2"/>
    <col min="5377" max="5377" width="5.42578125" style="2" customWidth="1"/>
    <col min="5378" max="5378" width="33.85546875" style="2" customWidth="1"/>
    <col min="5379" max="5413" width="10.28515625" style="2" customWidth="1"/>
    <col min="5414" max="5428" width="9.140625" style="2"/>
    <col min="5429" max="5443" width="0" style="2" hidden="1" customWidth="1"/>
    <col min="5444" max="5632" width="9.140625" style="2"/>
    <col min="5633" max="5633" width="5.42578125" style="2" customWidth="1"/>
    <col min="5634" max="5634" width="33.85546875" style="2" customWidth="1"/>
    <col min="5635" max="5669" width="10.28515625" style="2" customWidth="1"/>
    <col min="5670" max="5684" width="9.140625" style="2"/>
    <col min="5685" max="5699" width="0" style="2" hidden="1" customWidth="1"/>
    <col min="5700" max="5888" width="9.140625" style="2"/>
    <col min="5889" max="5889" width="5.42578125" style="2" customWidth="1"/>
    <col min="5890" max="5890" width="33.85546875" style="2" customWidth="1"/>
    <col min="5891" max="5925" width="10.28515625" style="2" customWidth="1"/>
    <col min="5926" max="5940" width="9.140625" style="2"/>
    <col min="5941" max="5955" width="0" style="2" hidden="1" customWidth="1"/>
    <col min="5956" max="6144" width="9.140625" style="2"/>
    <col min="6145" max="6145" width="5.42578125" style="2" customWidth="1"/>
    <col min="6146" max="6146" width="33.85546875" style="2" customWidth="1"/>
    <col min="6147" max="6181" width="10.28515625" style="2" customWidth="1"/>
    <col min="6182" max="6196" width="9.140625" style="2"/>
    <col min="6197" max="6211" width="0" style="2" hidden="1" customWidth="1"/>
    <col min="6212" max="6400" width="9.140625" style="2"/>
    <col min="6401" max="6401" width="5.42578125" style="2" customWidth="1"/>
    <col min="6402" max="6402" width="33.85546875" style="2" customWidth="1"/>
    <col min="6403" max="6437" width="10.28515625" style="2" customWidth="1"/>
    <col min="6438" max="6452" width="9.140625" style="2"/>
    <col min="6453" max="6467" width="0" style="2" hidden="1" customWidth="1"/>
    <col min="6468" max="6656" width="9.140625" style="2"/>
    <col min="6657" max="6657" width="5.42578125" style="2" customWidth="1"/>
    <col min="6658" max="6658" width="33.85546875" style="2" customWidth="1"/>
    <col min="6659" max="6693" width="10.28515625" style="2" customWidth="1"/>
    <col min="6694" max="6708" width="9.140625" style="2"/>
    <col min="6709" max="6723" width="0" style="2" hidden="1" customWidth="1"/>
    <col min="6724" max="6912" width="9.140625" style="2"/>
    <col min="6913" max="6913" width="5.42578125" style="2" customWidth="1"/>
    <col min="6914" max="6914" width="33.85546875" style="2" customWidth="1"/>
    <col min="6915" max="6949" width="10.28515625" style="2" customWidth="1"/>
    <col min="6950" max="6964" width="9.140625" style="2"/>
    <col min="6965" max="6979" width="0" style="2" hidden="1" customWidth="1"/>
    <col min="6980" max="7168" width="9.140625" style="2"/>
    <col min="7169" max="7169" width="5.42578125" style="2" customWidth="1"/>
    <col min="7170" max="7170" width="33.85546875" style="2" customWidth="1"/>
    <col min="7171" max="7205" width="10.28515625" style="2" customWidth="1"/>
    <col min="7206" max="7220" width="9.140625" style="2"/>
    <col min="7221" max="7235" width="0" style="2" hidden="1" customWidth="1"/>
    <col min="7236" max="7424" width="9.140625" style="2"/>
    <col min="7425" max="7425" width="5.42578125" style="2" customWidth="1"/>
    <col min="7426" max="7426" width="33.85546875" style="2" customWidth="1"/>
    <col min="7427" max="7461" width="10.28515625" style="2" customWidth="1"/>
    <col min="7462" max="7476" width="9.140625" style="2"/>
    <col min="7477" max="7491" width="0" style="2" hidden="1" customWidth="1"/>
    <col min="7492" max="7680" width="9.140625" style="2"/>
    <col min="7681" max="7681" width="5.42578125" style="2" customWidth="1"/>
    <col min="7682" max="7682" width="33.85546875" style="2" customWidth="1"/>
    <col min="7683" max="7717" width="10.28515625" style="2" customWidth="1"/>
    <col min="7718" max="7732" width="9.140625" style="2"/>
    <col min="7733" max="7747" width="0" style="2" hidden="1" customWidth="1"/>
    <col min="7748" max="7936" width="9.140625" style="2"/>
    <col min="7937" max="7937" width="5.42578125" style="2" customWidth="1"/>
    <col min="7938" max="7938" width="33.85546875" style="2" customWidth="1"/>
    <col min="7939" max="7973" width="10.28515625" style="2" customWidth="1"/>
    <col min="7974" max="7988" width="9.140625" style="2"/>
    <col min="7989" max="8003" width="0" style="2" hidden="1" customWidth="1"/>
    <col min="8004" max="8192" width="9.140625" style="2"/>
    <col min="8193" max="8193" width="5.42578125" style="2" customWidth="1"/>
    <col min="8194" max="8194" width="33.85546875" style="2" customWidth="1"/>
    <col min="8195" max="8229" width="10.28515625" style="2" customWidth="1"/>
    <col min="8230" max="8244" width="9.140625" style="2"/>
    <col min="8245" max="8259" width="0" style="2" hidden="1" customWidth="1"/>
    <col min="8260" max="8448" width="9.140625" style="2"/>
    <col min="8449" max="8449" width="5.42578125" style="2" customWidth="1"/>
    <col min="8450" max="8450" width="33.85546875" style="2" customWidth="1"/>
    <col min="8451" max="8485" width="10.28515625" style="2" customWidth="1"/>
    <col min="8486" max="8500" width="9.140625" style="2"/>
    <col min="8501" max="8515" width="0" style="2" hidden="1" customWidth="1"/>
    <col min="8516" max="8704" width="9.140625" style="2"/>
    <col min="8705" max="8705" width="5.42578125" style="2" customWidth="1"/>
    <col min="8706" max="8706" width="33.85546875" style="2" customWidth="1"/>
    <col min="8707" max="8741" width="10.28515625" style="2" customWidth="1"/>
    <col min="8742" max="8756" width="9.140625" style="2"/>
    <col min="8757" max="8771" width="0" style="2" hidden="1" customWidth="1"/>
    <col min="8772" max="8960" width="9.140625" style="2"/>
    <col min="8961" max="8961" width="5.42578125" style="2" customWidth="1"/>
    <col min="8962" max="8962" width="33.85546875" style="2" customWidth="1"/>
    <col min="8963" max="8997" width="10.28515625" style="2" customWidth="1"/>
    <col min="8998" max="9012" width="9.140625" style="2"/>
    <col min="9013" max="9027" width="0" style="2" hidden="1" customWidth="1"/>
    <col min="9028" max="9216" width="9.140625" style="2"/>
    <col min="9217" max="9217" width="5.42578125" style="2" customWidth="1"/>
    <col min="9218" max="9218" width="33.85546875" style="2" customWidth="1"/>
    <col min="9219" max="9253" width="10.28515625" style="2" customWidth="1"/>
    <col min="9254" max="9268" width="9.140625" style="2"/>
    <col min="9269" max="9283" width="0" style="2" hidden="1" customWidth="1"/>
    <col min="9284" max="9472" width="9.140625" style="2"/>
    <col min="9473" max="9473" width="5.42578125" style="2" customWidth="1"/>
    <col min="9474" max="9474" width="33.85546875" style="2" customWidth="1"/>
    <col min="9475" max="9509" width="10.28515625" style="2" customWidth="1"/>
    <col min="9510" max="9524" width="9.140625" style="2"/>
    <col min="9525" max="9539" width="0" style="2" hidden="1" customWidth="1"/>
    <col min="9540" max="9728" width="9.140625" style="2"/>
    <col min="9729" max="9729" width="5.42578125" style="2" customWidth="1"/>
    <col min="9730" max="9730" width="33.85546875" style="2" customWidth="1"/>
    <col min="9731" max="9765" width="10.28515625" style="2" customWidth="1"/>
    <col min="9766" max="9780" width="9.140625" style="2"/>
    <col min="9781" max="9795" width="0" style="2" hidden="1" customWidth="1"/>
    <col min="9796" max="9984" width="9.140625" style="2"/>
    <col min="9985" max="9985" width="5.42578125" style="2" customWidth="1"/>
    <col min="9986" max="9986" width="33.85546875" style="2" customWidth="1"/>
    <col min="9987" max="10021" width="10.28515625" style="2" customWidth="1"/>
    <col min="10022" max="10036" width="9.140625" style="2"/>
    <col min="10037" max="10051" width="0" style="2" hidden="1" customWidth="1"/>
    <col min="10052" max="10240" width="9.140625" style="2"/>
    <col min="10241" max="10241" width="5.42578125" style="2" customWidth="1"/>
    <col min="10242" max="10242" width="33.85546875" style="2" customWidth="1"/>
    <col min="10243" max="10277" width="10.28515625" style="2" customWidth="1"/>
    <col min="10278" max="10292" width="9.140625" style="2"/>
    <col min="10293" max="10307" width="0" style="2" hidden="1" customWidth="1"/>
    <col min="10308" max="10496" width="9.140625" style="2"/>
    <col min="10497" max="10497" width="5.42578125" style="2" customWidth="1"/>
    <col min="10498" max="10498" width="33.85546875" style="2" customWidth="1"/>
    <col min="10499" max="10533" width="10.28515625" style="2" customWidth="1"/>
    <col min="10534" max="10548" width="9.140625" style="2"/>
    <col min="10549" max="10563" width="0" style="2" hidden="1" customWidth="1"/>
    <col min="10564" max="10752" width="9.140625" style="2"/>
    <col min="10753" max="10753" width="5.42578125" style="2" customWidth="1"/>
    <col min="10754" max="10754" width="33.85546875" style="2" customWidth="1"/>
    <col min="10755" max="10789" width="10.28515625" style="2" customWidth="1"/>
    <col min="10790" max="10804" width="9.140625" style="2"/>
    <col min="10805" max="10819" width="0" style="2" hidden="1" customWidth="1"/>
    <col min="10820" max="11008" width="9.140625" style="2"/>
    <col min="11009" max="11009" width="5.42578125" style="2" customWidth="1"/>
    <col min="11010" max="11010" width="33.85546875" style="2" customWidth="1"/>
    <col min="11011" max="11045" width="10.28515625" style="2" customWidth="1"/>
    <col min="11046" max="11060" width="9.140625" style="2"/>
    <col min="11061" max="11075" width="0" style="2" hidden="1" customWidth="1"/>
    <col min="11076" max="11264" width="9.140625" style="2"/>
    <col min="11265" max="11265" width="5.42578125" style="2" customWidth="1"/>
    <col min="11266" max="11266" width="33.85546875" style="2" customWidth="1"/>
    <col min="11267" max="11301" width="10.28515625" style="2" customWidth="1"/>
    <col min="11302" max="11316" width="9.140625" style="2"/>
    <col min="11317" max="11331" width="0" style="2" hidden="1" customWidth="1"/>
    <col min="11332" max="11520" width="9.140625" style="2"/>
    <col min="11521" max="11521" width="5.42578125" style="2" customWidth="1"/>
    <col min="11522" max="11522" width="33.85546875" style="2" customWidth="1"/>
    <col min="11523" max="11557" width="10.28515625" style="2" customWidth="1"/>
    <col min="11558" max="11572" width="9.140625" style="2"/>
    <col min="11573" max="11587" width="0" style="2" hidden="1" customWidth="1"/>
    <col min="11588" max="11776" width="9.140625" style="2"/>
    <col min="11777" max="11777" width="5.42578125" style="2" customWidth="1"/>
    <col min="11778" max="11778" width="33.85546875" style="2" customWidth="1"/>
    <col min="11779" max="11813" width="10.28515625" style="2" customWidth="1"/>
    <col min="11814" max="11828" width="9.140625" style="2"/>
    <col min="11829" max="11843" width="0" style="2" hidden="1" customWidth="1"/>
    <col min="11844" max="12032" width="9.140625" style="2"/>
    <col min="12033" max="12033" width="5.42578125" style="2" customWidth="1"/>
    <col min="12034" max="12034" width="33.85546875" style="2" customWidth="1"/>
    <col min="12035" max="12069" width="10.28515625" style="2" customWidth="1"/>
    <col min="12070" max="12084" width="9.140625" style="2"/>
    <col min="12085" max="12099" width="0" style="2" hidden="1" customWidth="1"/>
    <col min="12100" max="12288" width="9.140625" style="2"/>
    <col min="12289" max="12289" width="5.42578125" style="2" customWidth="1"/>
    <col min="12290" max="12290" width="33.85546875" style="2" customWidth="1"/>
    <col min="12291" max="12325" width="10.28515625" style="2" customWidth="1"/>
    <col min="12326" max="12340" width="9.140625" style="2"/>
    <col min="12341" max="12355" width="0" style="2" hidden="1" customWidth="1"/>
    <col min="12356" max="12544" width="9.140625" style="2"/>
    <col min="12545" max="12545" width="5.42578125" style="2" customWidth="1"/>
    <col min="12546" max="12546" width="33.85546875" style="2" customWidth="1"/>
    <col min="12547" max="12581" width="10.28515625" style="2" customWidth="1"/>
    <col min="12582" max="12596" width="9.140625" style="2"/>
    <col min="12597" max="12611" width="0" style="2" hidden="1" customWidth="1"/>
    <col min="12612" max="12800" width="9.140625" style="2"/>
    <col min="12801" max="12801" width="5.42578125" style="2" customWidth="1"/>
    <col min="12802" max="12802" width="33.85546875" style="2" customWidth="1"/>
    <col min="12803" max="12837" width="10.28515625" style="2" customWidth="1"/>
    <col min="12838" max="12852" width="9.140625" style="2"/>
    <col min="12853" max="12867" width="0" style="2" hidden="1" customWidth="1"/>
    <col min="12868" max="13056" width="9.140625" style="2"/>
    <col min="13057" max="13057" width="5.42578125" style="2" customWidth="1"/>
    <col min="13058" max="13058" width="33.85546875" style="2" customWidth="1"/>
    <col min="13059" max="13093" width="10.28515625" style="2" customWidth="1"/>
    <col min="13094" max="13108" width="9.140625" style="2"/>
    <col min="13109" max="13123" width="0" style="2" hidden="1" customWidth="1"/>
    <col min="13124" max="13312" width="9.140625" style="2"/>
    <col min="13313" max="13313" width="5.42578125" style="2" customWidth="1"/>
    <col min="13314" max="13314" width="33.85546875" style="2" customWidth="1"/>
    <col min="13315" max="13349" width="10.28515625" style="2" customWidth="1"/>
    <col min="13350" max="13364" width="9.140625" style="2"/>
    <col min="13365" max="13379" width="0" style="2" hidden="1" customWidth="1"/>
    <col min="13380" max="13568" width="9.140625" style="2"/>
    <col min="13569" max="13569" width="5.42578125" style="2" customWidth="1"/>
    <col min="13570" max="13570" width="33.85546875" style="2" customWidth="1"/>
    <col min="13571" max="13605" width="10.28515625" style="2" customWidth="1"/>
    <col min="13606" max="13620" width="9.140625" style="2"/>
    <col min="13621" max="13635" width="0" style="2" hidden="1" customWidth="1"/>
    <col min="13636" max="13824" width="9.140625" style="2"/>
    <col min="13825" max="13825" width="5.42578125" style="2" customWidth="1"/>
    <col min="13826" max="13826" width="33.85546875" style="2" customWidth="1"/>
    <col min="13827" max="13861" width="10.28515625" style="2" customWidth="1"/>
    <col min="13862" max="13876" width="9.140625" style="2"/>
    <col min="13877" max="13891" width="0" style="2" hidden="1" customWidth="1"/>
    <col min="13892" max="14080" width="9.140625" style="2"/>
    <col min="14081" max="14081" width="5.42578125" style="2" customWidth="1"/>
    <col min="14082" max="14082" width="33.85546875" style="2" customWidth="1"/>
    <col min="14083" max="14117" width="10.28515625" style="2" customWidth="1"/>
    <col min="14118" max="14132" width="9.140625" style="2"/>
    <col min="14133" max="14147" width="0" style="2" hidden="1" customWidth="1"/>
    <col min="14148" max="14336" width="9.140625" style="2"/>
    <col min="14337" max="14337" width="5.42578125" style="2" customWidth="1"/>
    <col min="14338" max="14338" width="33.85546875" style="2" customWidth="1"/>
    <col min="14339" max="14373" width="10.28515625" style="2" customWidth="1"/>
    <col min="14374" max="14388" width="9.140625" style="2"/>
    <col min="14389" max="14403" width="0" style="2" hidden="1" customWidth="1"/>
    <col min="14404" max="14592" width="9.140625" style="2"/>
    <col min="14593" max="14593" width="5.42578125" style="2" customWidth="1"/>
    <col min="14594" max="14594" width="33.85546875" style="2" customWidth="1"/>
    <col min="14595" max="14629" width="10.28515625" style="2" customWidth="1"/>
    <col min="14630" max="14644" width="9.140625" style="2"/>
    <col min="14645" max="14659" width="0" style="2" hidden="1" customWidth="1"/>
    <col min="14660" max="14848" width="9.140625" style="2"/>
    <col min="14849" max="14849" width="5.42578125" style="2" customWidth="1"/>
    <col min="14850" max="14850" width="33.85546875" style="2" customWidth="1"/>
    <col min="14851" max="14885" width="10.28515625" style="2" customWidth="1"/>
    <col min="14886" max="14900" width="9.140625" style="2"/>
    <col min="14901" max="14915" width="0" style="2" hidden="1" customWidth="1"/>
    <col min="14916" max="15104" width="9.140625" style="2"/>
    <col min="15105" max="15105" width="5.42578125" style="2" customWidth="1"/>
    <col min="15106" max="15106" width="33.85546875" style="2" customWidth="1"/>
    <col min="15107" max="15141" width="10.28515625" style="2" customWidth="1"/>
    <col min="15142" max="15156" width="9.140625" style="2"/>
    <col min="15157" max="15171" width="0" style="2" hidden="1" customWidth="1"/>
    <col min="15172" max="15360" width="9.140625" style="2"/>
    <col min="15361" max="15361" width="5.42578125" style="2" customWidth="1"/>
    <col min="15362" max="15362" width="33.85546875" style="2" customWidth="1"/>
    <col min="15363" max="15397" width="10.28515625" style="2" customWidth="1"/>
    <col min="15398" max="15412" width="9.140625" style="2"/>
    <col min="15413" max="15427" width="0" style="2" hidden="1" customWidth="1"/>
    <col min="15428" max="15616" width="9.140625" style="2"/>
    <col min="15617" max="15617" width="5.42578125" style="2" customWidth="1"/>
    <col min="15618" max="15618" width="33.85546875" style="2" customWidth="1"/>
    <col min="15619" max="15653" width="10.28515625" style="2" customWidth="1"/>
    <col min="15654" max="15668" width="9.140625" style="2"/>
    <col min="15669" max="15683" width="0" style="2" hidden="1" customWidth="1"/>
    <col min="15684" max="15872" width="9.140625" style="2"/>
    <col min="15873" max="15873" width="5.42578125" style="2" customWidth="1"/>
    <col min="15874" max="15874" width="33.85546875" style="2" customWidth="1"/>
    <col min="15875" max="15909" width="10.28515625" style="2" customWidth="1"/>
    <col min="15910" max="15924" width="9.140625" style="2"/>
    <col min="15925" max="15939" width="0" style="2" hidden="1" customWidth="1"/>
    <col min="15940" max="16128" width="9.140625" style="2"/>
    <col min="16129" max="16129" width="5.42578125" style="2" customWidth="1"/>
    <col min="16130" max="16130" width="33.85546875" style="2" customWidth="1"/>
    <col min="16131" max="16165" width="10.28515625" style="2" customWidth="1"/>
    <col min="16166" max="16180" width="9.140625" style="2"/>
    <col min="16181" max="16195" width="0" style="2" hidden="1" customWidth="1"/>
    <col min="16196" max="16384" width="9.140625" style="2"/>
  </cols>
  <sheetData>
    <row r="1" spans="1:67" ht="15.75">
      <c r="G1" s="15"/>
      <c r="K1" s="92"/>
      <c r="L1" s="15"/>
      <c r="P1" s="92"/>
      <c r="Q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O1" s="92"/>
      <c r="AT1" s="92"/>
      <c r="AY1" s="92" t="s">
        <v>78</v>
      </c>
    </row>
    <row r="2" spans="1:67" ht="15.75">
      <c r="A2" s="45"/>
      <c r="B2" s="46"/>
      <c r="G2" s="93"/>
      <c r="L2" s="93"/>
      <c r="Q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</row>
    <row r="3" spans="1:67" ht="25.5" customHeight="1">
      <c r="A3" s="153" t="s">
        <v>31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</row>
    <row r="4" spans="1:67" ht="13.5" thickBot="1">
      <c r="B4" s="32"/>
      <c r="K4" s="35"/>
      <c r="P4" s="35"/>
      <c r="AO4" s="35"/>
      <c r="AT4" s="35"/>
      <c r="AY4" s="35" t="s">
        <v>64</v>
      </c>
    </row>
    <row r="5" spans="1:67" s="3" customFormat="1" ht="36.75" customHeight="1">
      <c r="A5" s="166" t="s">
        <v>20</v>
      </c>
      <c r="B5" s="168" t="s">
        <v>2</v>
      </c>
      <c r="C5" s="155" t="s">
        <v>74</v>
      </c>
      <c r="D5" s="156"/>
      <c r="E5" s="156"/>
      <c r="F5" s="156"/>
      <c r="G5" s="157"/>
      <c r="H5" s="155" t="s">
        <v>79</v>
      </c>
      <c r="I5" s="156"/>
      <c r="J5" s="156"/>
      <c r="K5" s="156"/>
      <c r="L5" s="157"/>
      <c r="M5" s="155" t="s">
        <v>80</v>
      </c>
      <c r="N5" s="156"/>
      <c r="O5" s="156"/>
      <c r="P5" s="156"/>
      <c r="Q5" s="157"/>
      <c r="R5" s="155" t="s">
        <v>81</v>
      </c>
      <c r="S5" s="156"/>
      <c r="T5" s="156"/>
      <c r="U5" s="156"/>
      <c r="V5" s="157"/>
      <c r="W5" s="155" t="s">
        <v>75</v>
      </c>
      <c r="X5" s="156"/>
      <c r="Y5" s="156"/>
      <c r="Z5" s="156"/>
      <c r="AA5" s="157"/>
      <c r="AB5" s="155" t="s">
        <v>76</v>
      </c>
      <c r="AC5" s="156"/>
      <c r="AD5" s="156"/>
      <c r="AE5" s="156"/>
      <c r="AF5" s="157"/>
      <c r="AG5" s="155" t="s">
        <v>77</v>
      </c>
      <c r="AH5" s="156"/>
      <c r="AI5" s="156"/>
      <c r="AJ5" s="156"/>
      <c r="AK5" s="157"/>
      <c r="AL5" s="155" t="s">
        <v>85</v>
      </c>
      <c r="AM5" s="156"/>
      <c r="AN5" s="156"/>
      <c r="AO5" s="156"/>
      <c r="AP5" s="157"/>
      <c r="AQ5" s="155" t="s">
        <v>86</v>
      </c>
      <c r="AR5" s="156"/>
      <c r="AS5" s="156"/>
      <c r="AT5" s="156"/>
      <c r="AU5" s="157"/>
      <c r="AV5" s="155" t="s">
        <v>87</v>
      </c>
      <c r="AW5" s="156"/>
      <c r="AX5" s="156"/>
      <c r="AY5" s="156"/>
      <c r="AZ5" s="157"/>
      <c r="BA5" s="155" t="s">
        <v>82</v>
      </c>
      <c r="BB5" s="156"/>
      <c r="BC5" s="156"/>
      <c r="BD5" s="156"/>
      <c r="BE5" s="157"/>
      <c r="BF5" s="155" t="s">
        <v>83</v>
      </c>
      <c r="BG5" s="156"/>
      <c r="BH5" s="156"/>
      <c r="BI5" s="156"/>
      <c r="BJ5" s="157"/>
      <c r="BK5" s="155" t="s">
        <v>84</v>
      </c>
      <c r="BL5" s="156"/>
      <c r="BM5" s="156"/>
      <c r="BN5" s="156"/>
      <c r="BO5" s="157"/>
    </row>
    <row r="6" spans="1:67" s="3" customFormat="1" ht="16.5" thickBot="1">
      <c r="A6" s="167"/>
      <c r="B6" s="169"/>
      <c r="C6" s="109" t="s">
        <v>3</v>
      </c>
      <c r="D6" s="94" t="s">
        <v>10</v>
      </c>
      <c r="E6" s="94" t="s">
        <v>11</v>
      </c>
      <c r="F6" s="94" t="s">
        <v>12</v>
      </c>
      <c r="G6" s="95" t="s">
        <v>13</v>
      </c>
      <c r="H6" s="109" t="s">
        <v>3</v>
      </c>
      <c r="I6" s="94" t="s">
        <v>10</v>
      </c>
      <c r="J6" s="94" t="s">
        <v>11</v>
      </c>
      <c r="K6" s="94" t="s">
        <v>12</v>
      </c>
      <c r="L6" s="95" t="s">
        <v>13</v>
      </c>
      <c r="M6" s="109" t="s">
        <v>3</v>
      </c>
      <c r="N6" s="94" t="s">
        <v>10</v>
      </c>
      <c r="O6" s="94" t="s">
        <v>11</v>
      </c>
      <c r="P6" s="94" t="s">
        <v>12</v>
      </c>
      <c r="Q6" s="95" t="s">
        <v>13</v>
      </c>
      <c r="R6" s="109" t="s">
        <v>3</v>
      </c>
      <c r="S6" s="94" t="s">
        <v>10</v>
      </c>
      <c r="T6" s="94" t="s">
        <v>11</v>
      </c>
      <c r="U6" s="94" t="s">
        <v>12</v>
      </c>
      <c r="V6" s="95" t="s">
        <v>13</v>
      </c>
      <c r="W6" s="109" t="s">
        <v>3</v>
      </c>
      <c r="X6" s="94" t="s">
        <v>10</v>
      </c>
      <c r="Y6" s="94" t="s">
        <v>11</v>
      </c>
      <c r="Z6" s="94" t="s">
        <v>12</v>
      </c>
      <c r="AA6" s="95" t="s">
        <v>13</v>
      </c>
      <c r="AB6" s="109" t="s">
        <v>3</v>
      </c>
      <c r="AC6" s="94" t="s">
        <v>10</v>
      </c>
      <c r="AD6" s="94" t="s">
        <v>11</v>
      </c>
      <c r="AE6" s="94" t="s">
        <v>12</v>
      </c>
      <c r="AF6" s="95" t="s">
        <v>13</v>
      </c>
      <c r="AG6" s="109" t="s">
        <v>3</v>
      </c>
      <c r="AH6" s="94" t="s">
        <v>10</v>
      </c>
      <c r="AI6" s="94" t="s">
        <v>11</v>
      </c>
      <c r="AJ6" s="94" t="s">
        <v>12</v>
      </c>
      <c r="AK6" s="95" t="s">
        <v>13</v>
      </c>
      <c r="AL6" s="109" t="s">
        <v>3</v>
      </c>
      <c r="AM6" s="94" t="s">
        <v>10</v>
      </c>
      <c r="AN6" s="94" t="s">
        <v>11</v>
      </c>
      <c r="AO6" s="94" t="s">
        <v>12</v>
      </c>
      <c r="AP6" s="95" t="s">
        <v>13</v>
      </c>
      <c r="AQ6" s="109" t="s">
        <v>3</v>
      </c>
      <c r="AR6" s="94" t="s">
        <v>10</v>
      </c>
      <c r="AS6" s="94" t="s">
        <v>11</v>
      </c>
      <c r="AT6" s="94" t="s">
        <v>12</v>
      </c>
      <c r="AU6" s="95" t="s">
        <v>13</v>
      </c>
      <c r="AV6" s="109" t="s">
        <v>3</v>
      </c>
      <c r="AW6" s="94" t="s">
        <v>10</v>
      </c>
      <c r="AX6" s="94" t="s">
        <v>11</v>
      </c>
      <c r="AY6" s="94" t="s">
        <v>12</v>
      </c>
      <c r="AZ6" s="95" t="s">
        <v>13</v>
      </c>
      <c r="BA6" s="109" t="s">
        <v>3</v>
      </c>
      <c r="BB6" s="94" t="s">
        <v>10</v>
      </c>
      <c r="BC6" s="94" t="s">
        <v>11</v>
      </c>
      <c r="BD6" s="94" t="s">
        <v>12</v>
      </c>
      <c r="BE6" s="95" t="s">
        <v>13</v>
      </c>
      <c r="BF6" s="109" t="s">
        <v>3</v>
      </c>
      <c r="BG6" s="94" t="s">
        <v>10</v>
      </c>
      <c r="BH6" s="94" t="s">
        <v>11</v>
      </c>
      <c r="BI6" s="94" t="s">
        <v>12</v>
      </c>
      <c r="BJ6" s="95" t="s">
        <v>13</v>
      </c>
      <c r="BK6" s="109" t="s">
        <v>3</v>
      </c>
      <c r="BL6" s="94" t="s">
        <v>10</v>
      </c>
      <c r="BM6" s="94" t="s">
        <v>11</v>
      </c>
      <c r="BN6" s="94" t="s">
        <v>12</v>
      </c>
      <c r="BO6" s="95" t="s">
        <v>13</v>
      </c>
    </row>
    <row r="7" spans="1:67" ht="13.5" thickBot="1">
      <c r="A7" s="36">
        <v>1</v>
      </c>
      <c r="B7" s="43">
        <v>2</v>
      </c>
      <c r="C7" s="36">
        <v>3</v>
      </c>
      <c r="D7" s="37">
        <v>4</v>
      </c>
      <c r="E7" s="37">
        <v>5</v>
      </c>
      <c r="F7" s="37">
        <v>6</v>
      </c>
      <c r="G7" s="50">
        <v>7</v>
      </c>
      <c r="H7" s="36">
        <v>8</v>
      </c>
      <c r="I7" s="37">
        <v>9</v>
      </c>
      <c r="J7" s="37">
        <v>10</v>
      </c>
      <c r="K7" s="37">
        <v>11</v>
      </c>
      <c r="L7" s="50">
        <v>12</v>
      </c>
      <c r="M7" s="36">
        <v>13</v>
      </c>
      <c r="N7" s="37">
        <v>14</v>
      </c>
      <c r="O7" s="37">
        <v>15</v>
      </c>
      <c r="P7" s="37">
        <v>16</v>
      </c>
      <c r="Q7" s="50">
        <v>17</v>
      </c>
      <c r="R7" s="36">
        <v>18</v>
      </c>
      <c r="S7" s="37">
        <v>19</v>
      </c>
      <c r="T7" s="37">
        <v>20</v>
      </c>
      <c r="U7" s="37">
        <v>21</v>
      </c>
      <c r="V7" s="50">
        <v>22</v>
      </c>
      <c r="W7" s="36">
        <v>23</v>
      </c>
      <c r="X7" s="37">
        <v>24</v>
      </c>
      <c r="Y7" s="37">
        <v>25</v>
      </c>
      <c r="Z7" s="37">
        <v>26</v>
      </c>
      <c r="AA7" s="50">
        <v>27</v>
      </c>
      <c r="AB7" s="36">
        <v>28</v>
      </c>
      <c r="AC7" s="37">
        <v>29</v>
      </c>
      <c r="AD7" s="37">
        <v>30</v>
      </c>
      <c r="AE7" s="37">
        <v>31</v>
      </c>
      <c r="AF7" s="50">
        <v>32</v>
      </c>
      <c r="AG7" s="36">
        <v>33</v>
      </c>
      <c r="AH7" s="37">
        <v>34</v>
      </c>
      <c r="AI7" s="37">
        <v>35</v>
      </c>
      <c r="AJ7" s="37">
        <v>36</v>
      </c>
      <c r="AK7" s="50">
        <v>37</v>
      </c>
      <c r="AL7" s="36">
        <v>38</v>
      </c>
      <c r="AM7" s="37">
        <v>39</v>
      </c>
      <c r="AN7" s="37">
        <v>40</v>
      </c>
      <c r="AO7" s="37">
        <v>41</v>
      </c>
      <c r="AP7" s="50">
        <v>42</v>
      </c>
      <c r="AQ7" s="36">
        <v>43</v>
      </c>
      <c r="AR7" s="37">
        <v>44</v>
      </c>
      <c r="AS7" s="37">
        <v>45</v>
      </c>
      <c r="AT7" s="37">
        <v>46</v>
      </c>
      <c r="AU7" s="50">
        <v>47</v>
      </c>
      <c r="AV7" s="36">
        <v>48</v>
      </c>
      <c r="AW7" s="37">
        <v>49</v>
      </c>
      <c r="AX7" s="37">
        <v>50</v>
      </c>
      <c r="AY7" s="37">
        <v>51</v>
      </c>
      <c r="AZ7" s="50">
        <v>52</v>
      </c>
      <c r="BA7" s="36">
        <v>53</v>
      </c>
      <c r="BB7" s="37">
        <v>54</v>
      </c>
      <c r="BC7" s="37">
        <v>55</v>
      </c>
      <c r="BD7" s="37">
        <v>56</v>
      </c>
      <c r="BE7" s="50">
        <v>57</v>
      </c>
      <c r="BF7" s="36">
        <v>58</v>
      </c>
      <c r="BG7" s="37">
        <v>59</v>
      </c>
      <c r="BH7" s="37">
        <v>60</v>
      </c>
      <c r="BI7" s="37">
        <v>61</v>
      </c>
      <c r="BJ7" s="50">
        <v>62</v>
      </c>
      <c r="BK7" s="36">
        <v>63</v>
      </c>
      <c r="BL7" s="37">
        <v>64</v>
      </c>
      <c r="BM7" s="37">
        <v>65</v>
      </c>
      <c r="BN7" s="37">
        <v>66</v>
      </c>
      <c r="BO7" s="50">
        <v>67</v>
      </c>
    </row>
    <row r="8" spans="1:67" s="1" customFormat="1" ht="33" customHeight="1">
      <c r="A8" s="51" t="s">
        <v>4</v>
      </c>
      <c r="B8" s="113" t="s">
        <v>26</v>
      </c>
      <c r="C8" s="53">
        <f>C18+C20+C21</f>
        <v>1.4242999999999999</v>
      </c>
      <c r="D8" s="54">
        <f>D14+D15+D16+D17</f>
        <v>1.4242999999999999</v>
      </c>
      <c r="E8" s="54">
        <f>E9+E14+E15+E16+E17</f>
        <v>0</v>
      </c>
      <c r="F8" s="54">
        <f>F9+F14+F15+F16+F17</f>
        <v>1.4242999999999999</v>
      </c>
      <c r="G8" s="55">
        <f>G9+G14+G15+G16+G17</f>
        <v>4.366000000000092E-5</v>
      </c>
      <c r="H8" s="53">
        <f>H18+H20+H21</f>
        <v>1.2751999999999999</v>
      </c>
      <c r="I8" s="54">
        <f>I14+I15+I16+I17</f>
        <v>1.2751999999999999</v>
      </c>
      <c r="J8" s="54">
        <f>J9+J14+J15+J16+J17</f>
        <v>0</v>
      </c>
      <c r="K8" s="54">
        <f>K9+K14+K15+K16+K17</f>
        <v>1.2751999999999999</v>
      </c>
      <c r="L8" s="55">
        <f>L9+L14+L15+L16+L17</f>
        <v>3.8240000000078211E-5</v>
      </c>
      <c r="M8" s="53">
        <f>M18+M20+M21</f>
        <v>1.2751999999999999</v>
      </c>
      <c r="N8" s="54">
        <f>N14+N15+N16+N17</f>
        <v>1.2751999999999999</v>
      </c>
      <c r="O8" s="54">
        <f>O9+O14+O15+O16+O17</f>
        <v>0</v>
      </c>
      <c r="P8" s="54">
        <f>P9+P14+P15+P16+P17</f>
        <v>1.2751999999999999</v>
      </c>
      <c r="Q8" s="55">
        <f>Q9+Q14+Q15+Q16+Q17</f>
        <v>3.8240000000078211E-5</v>
      </c>
      <c r="R8" s="53">
        <f>R18+R20+R21</f>
        <v>1.2751999999999999</v>
      </c>
      <c r="S8" s="54">
        <f>S14+S15+S16+S17</f>
        <v>1.2751999999999999</v>
      </c>
      <c r="T8" s="54">
        <f>T9+T14+T15+T16+T17</f>
        <v>0</v>
      </c>
      <c r="U8" s="54">
        <f>U9+U14+U15+U16+U17</f>
        <v>1.2751999999999999</v>
      </c>
      <c r="V8" s="55">
        <f>V9+V14+V15+V16+V17</f>
        <v>3.8240000000078211E-5</v>
      </c>
      <c r="W8" s="53">
        <f>W18+W20+W21</f>
        <v>1.4242999999999999</v>
      </c>
      <c r="X8" s="54">
        <f>X14+X15+X16+X17</f>
        <v>1.4242999999999999</v>
      </c>
      <c r="Y8" s="54">
        <f>Y9+Y14+Y15+Y16+Y17</f>
        <v>0</v>
      </c>
      <c r="Z8" s="54">
        <f>Z9+Z14+Z15+Z16+Z17</f>
        <v>1.4242999999999999</v>
      </c>
      <c r="AA8" s="55">
        <f>AA9+AA14+AA15+AA16+AA17</f>
        <v>1.2007780000000023E-2</v>
      </c>
      <c r="AB8" s="53">
        <f>AB18+AB20+AB21</f>
        <v>1.4242999999999999</v>
      </c>
      <c r="AC8" s="54">
        <f>AC14+AC15+AC16+AC17</f>
        <v>1.4242999999999999</v>
      </c>
      <c r="AD8" s="54">
        <f>AD9+AD14+AD15+AD16+AD17</f>
        <v>0</v>
      </c>
      <c r="AE8" s="54">
        <f>AE9+AE14+AE15+AE16+AE17</f>
        <v>1.4242999999999999</v>
      </c>
      <c r="AF8" s="55">
        <f>AF9+AF14+AF15+AF16+AF17</f>
        <v>1.2007780000000023E-2</v>
      </c>
      <c r="AG8" s="53">
        <f>AG18+AG20+AG21</f>
        <v>1.4242999999999999</v>
      </c>
      <c r="AH8" s="54">
        <f>AH14+AH15+AH16+AH17</f>
        <v>1.4242999999999999</v>
      </c>
      <c r="AI8" s="54">
        <f>AI9+AI14+AI15+AI16+AI17</f>
        <v>0</v>
      </c>
      <c r="AJ8" s="54">
        <f>AJ9+AJ14+AJ15+AJ16+AJ17</f>
        <v>1.4242999999999999</v>
      </c>
      <c r="AK8" s="55">
        <f>AK9+AK14+AK15+AK16+AK17</f>
        <v>1.2007780000000023E-2</v>
      </c>
      <c r="AL8" s="53">
        <f>AL18+AL20+AL21</f>
        <v>1.5669999999999999</v>
      </c>
      <c r="AM8" s="54">
        <f>AM14+AM15+AM16+AM17</f>
        <v>1.5669999999999999</v>
      </c>
      <c r="AN8" s="54">
        <f>AN9+AN14+AN15+AN16+AN17</f>
        <v>0</v>
      </c>
      <c r="AO8" s="54">
        <f>AO9+AO14+AO15+AO16+AO17</f>
        <v>1.5669999999999999</v>
      </c>
      <c r="AP8" s="55">
        <f>AP9+AP14+AP15+AP16+AP17</f>
        <v>1.206050000000003E-2</v>
      </c>
      <c r="AQ8" s="53">
        <f>AQ18+AQ20+AQ21</f>
        <v>1.5669999999999999</v>
      </c>
      <c r="AR8" s="54">
        <f>AR14+AR15+AR16+AR17</f>
        <v>1.5669999999999999</v>
      </c>
      <c r="AS8" s="54">
        <f>AS9+AS14+AS15+AS16+AS17</f>
        <v>0</v>
      </c>
      <c r="AT8" s="54">
        <f>AT9+AT14+AT15+AT16+AT17</f>
        <v>1.5669999999999999</v>
      </c>
      <c r="AU8" s="55">
        <f>AU9+AU14+AU15+AU16+AU17</f>
        <v>1.206050000000003E-2</v>
      </c>
      <c r="AV8" s="53">
        <f>AV18+AV20+AV21</f>
        <v>1.5669999999999999</v>
      </c>
      <c r="AW8" s="54">
        <f>AW14+AW15+AW16+AW17</f>
        <v>1.5669999999999999</v>
      </c>
      <c r="AX8" s="54">
        <f>AX9+AX14+AX15+AX16+AX17</f>
        <v>0</v>
      </c>
      <c r="AY8" s="54">
        <f>AY9+AY14+AY15+AY16+AY17</f>
        <v>1.5669999999999999</v>
      </c>
      <c r="AZ8" s="55">
        <f>AZ9+AZ14+AZ15+AZ16+AZ17</f>
        <v>1.206050000000003E-2</v>
      </c>
      <c r="BA8" s="53">
        <f>BA18+BA20+BA21</f>
        <v>0</v>
      </c>
      <c r="BB8" s="54">
        <f>BB14+BB15+BB16+BB17</f>
        <v>0</v>
      </c>
      <c r="BC8" s="54">
        <f>BC9+BC14+BC15+BC16+BC17</f>
        <v>0</v>
      </c>
      <c r="BD8" s="54">
        <f>BD9+BD14+BD15+BD16+BD17</f>
        <v>0</v>
      </c>
      <c r="BE8" s="55">
        <f>BE9+BE14+BE15+BE16+BE17</f>
        <v>0</v>
      </c>
      <c r="BF8" s="53">
        <f>BF18+BF20+BF21</f>
        <v>0</v>
      </c>
      <c r="BG8" s="54">
        <f>BG14+BG15+BG16+BG17</f>
        <v>0</v>
      </c>
      <c r="BH8" s="54">
        <f>BH9+BH14+BH15+BH16+BH17</f>
        <v>0</v>
      </c>
      <c r="BI8" s="54">
        <f>BI9+BI14+BI15+BI16+BI17</f>
        <v>0</v>
      </c>
      <c r="BJ8" s="55">
        <f>BJ9+BJ14+BJ15+BJ16+BJ17</f>
        <v>0</v>
      </c>
      <c r="BK8" s="53">
        <f>BK18+BK20+BK21</f>
        <v>0</v>
      </c>
      <c r="BL8" s="54">
        <f>BL14+BL15+BL16+BL17</f>
        <v>0</v>
      </c>
      <c r="BM8" s="54">
        <f>BM9+BM14+BM15+BM16+BM17</f>
        <v>0</v>
      </c>
      <c r="BN8" s="54">
        <f>BN9+BN14+BN15+BN16+BN17</f>
        <v>0</v>
      </c>
      <c r="BO8" s="55">
        <f>BO9+BO14+BO15+BO16+BO17</f>
        <v>0</v>
      </c>
    </row>
    <row r="9" spans="1:67" s="1" customFormat="1" ht="15.75">
      <c r="A9" s="11" t="s">
        <v>14</v>
      </c>
      <c r="B9" s="117" t="s">
        <v>22</v>
      </c>
      <c r="C9" s="96" t="s">
        <v>30</v>
      </c>
      <c r="D9" s="58" t="s">
        <v>30</v>
      </c>
      <c r="E9" s="59">
        <f>E11</f>
        <v>0</v>
      </c>
      <c r="F9" s="59">
        <f>F11+F12</f>
        <v>1.4242999999999999</v>
      </c>
      <c r="G9" s="60">
        <f>G11+G12+G13</f>
        <v>4.366000000000092E-5</v>
      </c>
      <c r="H9" s="96" t="s">
        <v>30</v>
      </c>
      <c r="I9" s="58" t="s">
        <v>30</v>
      </c>
      <c r="J9" s="59">
        <f>J11</f>
        <v>0</v>
      </c>
      <c r="K9" s="59">
        <f>K11+K12</f>
        <v>1.2751999999999999</v>
      </c>
      <c r="L9" s="60">
        <f>L11+L12+L13</f>
        <v>3.8240000000078211E-5</v>
      </c>
      <c r="M9" s="96" t="s">
        <v>30</v>
      </c>
      <c r="N9" s="58" t="s">
        <v>30</v>
      </c>
      <c r="O9" s="59">
        <f>O11</f>
        <v>0</v>
      </c>
      <c r="P9" s="59">
        <f>P11+P12</f>
        <v>1.2751999999999999</v>
      </c>
      <c r="Q9" s="60">
        <f>Q11+Q12+Q13</f>
        <v>3.8240000000078211E-5</v>
      </c>
      <c r="R9" s="96" t="s">
        <v>30</v>
      </c>
      <c r="S9" s="58" t="s">
        <v>30</v>
      </c>
      <c r="T9" s="59">
        <f>T11</f>
        <v>0</v>
      </c>
      <c r="U9" s="59">
        <f>U11+U12</f>
        <v>1.2751999999999999</v>
      </c>
      <c r="V9" s="60">
        <f>V11+V12+V13</f>
        <v>3.8240000000078211E-5</v>
      </c>
      <c r="W9" s="96" t="s">
        <v>30</v>
      </c>
      <c r="X9" s="58" t="s">
        <v>30</v>
      </c>
      <c r="Y9" s="59">
        <f>Y11</f>
        <v>0</v>
      </c>
      <c r="Z9" s="59">
        <f>Z11+Z12</f>
        <v>1.4242999999999999</v>
      </c>
      <c r="AA9" s="60">
        <f>AA11+AA12+AA13</f>
        <v>1.2007780000000023E-2</v>
      </c>
      <c r="AB9" s="96" t="s">
        <v>30</v>
      </c>
      <c r="AC9" s="58" t="s">
        <v>30</v>
      </c>
      <c r="AD9" s="59">
        <f>AD11</f>
        <v>0</v>
      </c>
      <c r="AE9" s="59">
        <f>AE11+AE12</f>
        <v>1.4242999999999999</v>
      </c>
      <c r="AF9" s="60">
        <f>AF11+AF12+AF13</f>
        <v>1.2007780000000023E-2</v>
      </c>
      <c r="AG9" s="96" t="s">
        <v>30</v>
      </c>
      <c r="AH9" s="58" t="s">
        <v>30</v>
      </c>
      <c r="AI9" s="59">
        <f>AI11</f>
        <v>0</v>
      </c>
      <c r="AJ9" s="59">
        <f>AJ11+AJ12</f>
        <v>1.4242999999999999</v>
      </c>
      <c r="AK9" s="60">
        <f>AK11+AK12+AK13</f>
        <v>1.2007780000000023E-2</v>
      </c>
      <c r="AL9" s="96" t="s">
        <v>30</v>
      </c>
      <c r="AM9" s="58" t="s">
        <v>30</v>
      </c>
      <c r="AN9" s="59">
        <f>AN11</f>
        <v>0</v>
      </c>
      <c r="AO9" s="59">
        <f>AO11+AO12</f>
        <v>1.5669999999999999</v>
      </c>
      <c r="AP9" s="60">
        <f>AP11+AP12+AP13</f>
        <v>1.206050000000003E-2</v>
      </c>
      <c r="AQ9" s="96" t="s">
        <v>30</v>
      </c>
      <c r="AR9" s="58" t="s">
        <v>30</v>
      </c>
      <c r="AS9" s="59">
        <f>AS11</f>
        <v>0</v>
      </c>
      <c r="AT9" s="59">
        <f>AT11+AT12</f>
        <v>1.5669999999999999</v>
      </c>
      <c r="AU9" s="60">
        <f>AU11+AU12+AU13</f>
        <v>1.206050000000003E-2</v>
      </c>
      <c r="AV9" s="96" t="s">
        <v>30</v>
      </c>
      <c r="AW9" s="58" t="s">
        <v>30</v>
      </c>
      <c r="AX9" s="59">
        <f>AX11</f>
        <v>0</v>
      </c>
      <c r="AY9" s="59">
        <f>AY11+AY12</f>
        <v>1.5669999999999999</v>
      </c>
      <c r="AZ9" s="60">
        <f>AZ11+AZ12+AZ13</f>
        <v>1.206050000000003E-2</v>
      </c>
      <c r="BA9" s="96" t="s">
        <v>30</v>
      </c>
      <c r="BB9" s="58" t="s">
        <v>30</v>
      </c>
      <c r="BC9" s="59">
        <f>BC11</f>
        <v>0</v>
      </c>
      <c r="BD9" s="59">
        <f>BD11+BD12</f>
        <v>0</v>
      </c>
      <c r="BE9" s="60">
        <f>BE11+BE12+BE13</f>
        <v>0</v>
      </c>
      <c r="BF9" s="96" t="s">
        <v>30</v>
      </c>
      <c r="BG9" s="58" t="s">
        <v>30</v>
      </c>
      <c r="BH9" s="59">
        <f>BH11</f>
        <v>0</v>
      </c>
      <c r="BI9" s="59">
        <f>BI11+BI12</f>
        <v>0</v>
      </c>
      <c r="BJ9" s="60">
        <f>BJ11+BJ12+BJ13</f>
        <v>0</v>
      </c>
      <c r="BK9" s="96" t="s">
        <v>30</v>
      </c>
      <c r="BL9" s="58" t="s">
        <v>30</v>
      </c>
      <c r="BM9" s="59">
        <f>BM11</f>
        <v>0</v>
      </c>
      <c r="BN9" s="59">
        <f>BN11+BN12</f>
        <v>0</v>
      </c>
      <c r="BO9" s="60">
        <f>BO11+BO12+BO13</f>
        <v>0</v>
      </c>
    </row>
    <row r="10" spans="1:67" s="1" customFormat="1" ht="15.75">
      <c r="A10" s="11"/>
      <c r="B10" s="117" t="s">
        <v>23</v>
      </c>
      <c r="C10" s="96" t="s">
        <v>30</v>
      </c>
      <c r="D10" s="97" t="s">
        <v>30</v>
      </c>
      <c r="E10" s="61" t="s">
        <v>30</v>
      </c>
      <c r="F10" s="61" t="s">
        <v>30</v>
      </c>
      <c r="G10" s="62" t="s">
        <v>30</v>
      </c>
      <c r="H10" s="96" t="s">
        <v>30</v>
      </c>
      <c r="I10" s="97" t="s">
        <v>30</v>
      </c>
      <c r="J10" s="61" t="s">
        <v>30</v>
      </c>
      <c r="K10" s="61" t="s">
        <v>30</v>
      </c>
      <c r="L10" s="62" t="s">
        <v>30</v>
      </c>
      <c r="M10" s="96" t="s">
        <v>30</v>
      </c>
      <c r="N10" s="97" t="s">
        <v>30</v>
      </c>
      <c r="O10" s="61" t="s">
        <v>30</v>
      </c>
      <c r="P10" s="61" t="s">
        <v>30</v>
      </c>
      <c r="Q10" s="62" t="s">
        <v>30</v>
      </c>
      <c r="R10" s="96" t="s">
        <v>30</v>
      </c>
      <c r="S10" s="97" t="s">
        <v>30</v>
      </c>
      <c r="T10" s="61" t="s">
        <v>30</v>
      </c>
      <c r="U10" s="61" t="s">
        <v>30</v>
      </c>
      <c r="V10" s="62" t="s">
        <v>30</v>
      </c>
      <c r="W10" s="96" t="s">
        <v>30</v>
      </c>
      <c r="X10" s="97" t="s">
        <v>30</v>
      </c>
      <c r="Y10" s="61" t="s">
        <v>30</v>
      </c>
      <c r="Z10" s="61" t="s">
        <v>30</v>
      </c>
      <c r="AA10" s="62" t="s">
        <v>30</v>
      </c>
      <c r="AB10" s="96" t="s">
        <v>30</v>
      </c>
      <c r="AC10" s="97" t="s">
        <v>30</v>
      </c>
      <c r="AD10" s="61" t="s">
        <v>30</v>
      </c>
      <c r="AE10" s="61" t="s">
        <v>30</v>
      </c>
      <c r="AF10" s="62" t="s">
        <v>30</v>
      </c>
      <c r="AG10" s="96" t="s">
        <v>30</v>
      </c>
      <c r="AH10" s="97" t="s">
        <v>30</v>
      </c>
      <c r="AI10" s="61" t="s">
        <v>30</v>
      </c>
      <c r="AJ10" s="61" t="s">
        <v>30</v>
      </c>
      <c r="AK10" s="62" t="s">
        <v>30</v>
      </c>
      <c r="AL10" s="96" t="s">
        <v>30</v>
      </c>
      <c r="AM10" s="97" t="s">
        <v>30</v>
      </c>
      <c r="AN10" s="61" t="s">
        <v>30</v>
      </c>
      <c r="AO10" s="61" t="s">
        <v>30</v>
      </c>
      <c r="AP10" s="62" t="s">
        <v>30</v>
      </c>
      <c r="AQ10" s="96" t="s">
        <v>30</v>
      </c>
      <c r="AR10" s="97" t="s">
        <v>30</v>
      </c>
      <c r="AS10" s="61" t="s">
        <v>30</v>
      </c>
      <c r="AT10" s="61" t="s">
        <v>30</v>
      </c>
      <c r="AU10" s="62" t="s">
        <v>30</v>
      </c>
      <c r="AV10" s="96" t="s">
        <v>30</v>
      </c>
      <c r="AW10" s="97" t="s">
        <v>30</v>
      </c>
      <c r="AX10" s="61" t="s">
        <v>30</v>
      </c>
      <c r="AY10" s="61" t="s">
        <v>30</v>
      </c>
      <c r="AZ10" s="62" t="s">
        <v>30</v>
      </c>
      <c r="BA10" s="96" t="s">
        <v>30</v>
      </c>
      <c r="BB10" s="97" t="s">
        <v>30</v>
      </c>
      <c r="BC10" s="61" t="s">
        <v>30</v>
      </c>
      <c r="BD10" s="61" t="s">
        <v>30</v>
      </c>
      <c r="BE10" s="62" t="s">
        <v>30</v>
      </c>
      <c r="BF10" s="96" t="s">
        <v>30</v>
      </c>
      <c r="BG10" s="97" t="s">
        <v>30</v>
      </c>
      <c r="BH10" s="61" t="s">
        <v>30</v>
      </c>
      <c r="BI10" s="61" t="s">
        <v>30</v>
      </c>
      <c r="BJ10" s="62" t="s">
        <v>30</v>
      </c>
      <c r="BK10" s="96" t="s">
        <v>30</v>
      </c>
      <c r="BL10" s="97" t="s">
        <v>30</v>
      </c>
      <c r="BM10" s="61" t="s">
        <v>30</v>
      </c>
      <c r="BN10" s="61" t="s">
        <v>30</v>
      </c>
      <c r="BO10" s="62" t="s">
        <v>30</v>
      </c>
    </row>
    <row r="11" spans="1:67" s="1" customFormat="1" ht="15.75">
      <c r="A11" s="11" t="s">
        <v>33</v>
      </c>
      <c r="B11" s="117" t="s">
        <v>10</v>
      </c>
      <c r="C11" s="96" t="s">
        <v>30</v>
      </c>
      <c r="D11" s="63" t="s">
        <v>30</v>
      </c>
      <c r="E11" s="69"/>
      <c r="F11" s="65">
        <f>D8-D18-D20-D21-G11-E11</f>
        <v>1.4242999999999999</v>
      </c>
      <c r="G11" s="66"/>
      <c r="H11" s="96" t="s">
        <v>30</v>
      </c>
      <c r="I11" s="63" t="s">
        <v>30</v>
      </c>
      <c r="J11" s="69"/>
      <c r="K11" s="65">
        <f>I8-I18-I20-I21-L11-J11</f>
        <v>1.2751999999999999</v>
      </c>
      <c r="L11" s="66"/>
      <c r="M11" s="96" t="s">
        <v>30</v>
      </c>
      <c r="N11" s="63" t="s">
        <v>30</v>
      </c>
      <c r="O11" s="69"/>
      <c r="P11" s="65">
        <f>N8-N18-N20-N21-Q11-O11</f>
        <v>1.2751999999999999</v>
      </c>
      <c r="Q11" s="66"/>
      <c r="R11" s="96" t="s">
        <v>30</v>
      </c>
      <c r="S11" s="63" t="s">
        <v>30</v>
      </c>
      <c r="T11" s="69"/>
      <c r="U11" s="65">
        <f>S8-S18-S20-S21-V11-T11</f>
        <v>1.2751999999999999</v>
      </c>
      <c r="V11" s="66"/>
      <c r="W11" s="96" t="s">
        <v>30</v>
      </c>
      <c r="X11" s="63" t="s">
        <v>30</v>
      </c>
      <c r="Y11" s="69"/>
      <c r="Z11" s="65">
        <f>X8-X18-X20-X21-AA11-Y11</f>
        <v>1.4242999999999999</v>
      </c>
      <c r="AA11" s="66"/>
      <c r="AB11" s="96" t="s">
        <v>30</v>
      </c>
      <c r="AC11" s="63" t="s">
        <v>30</v>
      </c>
      <c r="AD11" s="69"/>
      <c r="AE11" s="65">
        <f>AC8-AC18-AC20-AC21-AF11-AD11</f>
        <v>1.4242999999999999</v>
      </c>
      <c r="AF11" s="66"/>
      <c r="AG11" s="96" t="s">
        <v>30</v>
      </c>
      <c r="AH11" s="63" t="s">
        <v>30</v>
      </c>
      <c r="AI11" s="69"/>
      <c r="AJ11" s="65">
        <f>AH8-AH18-AH20-AH21-AK11-AI11</f>
        <v>1.4242999999999999</v>
      </c>
      <c r="AK11" s="66"/>
      <c r="AL11" s="96" t="s">
        <v>30</v>
      </c>
      <c r="AM11" s="63" t="s">
        <v>30</v>
      </c>
      <c r="AN11" s="69"/>
      <c r="AO11" s="65">
        <f>AM8-AM18-AM20-AM21-AP11-AN11</f>
        <v>1.5669999999999999</v>
      </c>
      <c r="AP11" s="66"/>
      <c r="AQ11" s="96" t="s">
        <v>30</v>
      </c>
      <c r="AR11" s="63" t="s">
        <v>30</v>
      </c>
      <c r="AS11" s="69"/>
      <c r="AT11" s="65">
        <f>AR8-AR18-AR20-AR21-AU11-AS11</f>
        <v>1.5669999999999999</v>
      </c>
      <c r="AU11" s="66"/>
      <c r="AV11" s="96" t="s">
        <v>30</v>
      </c>
      <c r="AW11" s="63" t="s">
        <v>30</v>
      </c>
      <c r="AX11" s="69"/>
      <c r="AY11" s="65">
        <f>AW8-AW18-AW20-AW21-AZ11-AX11</f>
        <v>1.5669999999999999</v>
      </c>
      <c r="AZ11" s="66"/>
      <c r="BA11" s="96" t="s">
        <v>30</v>
      </c>
      <c r="BB11" s="63" t="s">
        <v>30</v>
      </c>
      <c r="BC11" s="69"/>
      <c r="BD11" s="65">
        <f>BB8-BB18-BB20-BB21-BE11-BC11</f>
        <v>0</v>
      </c>
      <c r="BE11" s="66"/>
      <c r="BF11" s="96" t="s">
        <v>30</v>
      </c>
      <c r="BG11" s="63" t="s">
        <v>30</v>
      </c>
      <c r="BH11" s="69"/>
      <c r="BI11" s="65">
        <f>BG8-BG18-BG20-BG21-BJ11-BH11</f>
        <v>0</v>
      </c>
      <c r="BJ11" s="66"/>
      <c r="BK11" s="96" t="s">
        <v>30</v>
      </c>
      <c r="BL11" s="63" t="s">
        <v>30</v>
      </c>
      <c r="BM11" s="69"/>
      <c r="BN11" s="65">
        <f>BL8-BL18-BL20-BL21-BO11-BM11</f>
        <v>0</v>
      </c>
      <c r="BO11" s="66"/>
    </row>
    <row r="12" spans="1:67" s="1" customFormat="1" ht="15.75">
      <c r="A12" s="11" t="s">
        <v>34</v>
      </c>
      <c r="B12" s="117" t="s">
        <v>11</v>
      </c>
      <c r="C12" s="96" t="s">
        <v>30</v>
      </c>
      <c r="D12" s="63" t="s">
        <v>30</v>
      </c>
      <c r="E12" s="63" t="s">
        <v>30</v>
      </c>
      <c r="F12" s="65">
        <f>E8-E18-E20-E21-G12</f>
        <v>0</v>
      </c>
      <c r="G12" s="66"/>
      <c r="H12" s="96" t="s">
        <v>30</v>
      </c>
      <c r="I12" s="63" t="s">
        <v>30</v>
      </c>
      <c r="J12" s="63" t="s">
        <v>30</v>
      </c>
      <c r="K12" s="65">
        <f>J8-J18-J20-J21-L12</f>
        <v>0</v>
      </c>
      <c r="L12" s="66"/>
      <c r="M12" s="96" t="s">
        <v>30</v>
      </c>
      <c r="N12" s="63" t="s">
        <v>30</v>
      </c>
      <c r="O12" s="63" t="s">
        <v>30</v>
      </c>
      <c r="P12" s="65">
        <f>O8-O18-O20-O21-Q12</f>
        <v>0</v>
      </c>
      <c r="Q12" s="66"/>
      <c r="R12" s="96" t="s">
        <v>30</v>
      </c>
      <c r="S12" s="63" t="s">
        <v>30</v>
      </c>
      <c r="T12" s="63" t="s">
        <v>30</v>
      </c>
      <c r="U12" s="65">
        <f>T8-T18-T20-T21-V12</f>
        <v>0</v>
      </c>
      <c r="V12" s="66"/>
      <c r="W12" s="96" t="s">
        <v>30</v>
      </c>
      <c r="X12" s="63" t="s">
        <v>30</v>
      </c>
      <c r="Y12" s="63" t="s">
        <v>30</v>
      </c>
      <c r="Z12" s="65">
        <f>Y8-Y18-Y20-Y21-AA12</f>
        <v>0</v>
      </c>
      <c r="AA12" s="66"/>
      <c r="AB12" s="96" t="s">
        <v>30</v>
      </c>
      <c r="AC12" s="63" t="s">
        <v>30</v>
      </c>
      <c r="AD12" s="63" t="s">
        <v>30</v>
      </c>
      <c r="AE12" s="65">
        <f>AD8-AD18-AD20-AD21-AF12</f>
        <v>0</v>
      </c>
      <c r="AF12" s="66"/>
      <c r="AG12" s="96" t="s">
        <v>30</v>
      </c>
      <c r="AH12" s="63" t="s">
        <v>30</v>
      </c>
      <c r="AI12" s="63" t="s">
        <v>30</v>
      </c>
      <c r="AJ12" s="65">
        <f>AI8-AI18-AI20-AI21-AK12</f>
        <v>0</v>
      </c>
      <c r="AK12" s="66"/>
      <c r="AL12" s="96" t="s">
        <v>30</v>
      </c>
      <c r="AM12" s="63" t="s">
        <v>30</v>
      </c>
      <c r="AN12" s="63" t="s">
        <v>30</v>
      </c>
      <c r="AO12" s="65">
        <f>AN8-AN18-AN20-AN21-AP12</f>
        <v>0</v>
      </c>
      <c r="AP12" s="66"/>
      <c r="AQ12" s="96" t="s">
        <v>30</v>
      </c>
      <c r="AR12" s="63" t="s">
        <v>30</v>
      </c>
      <c r="AS12" s="63" t="s">
        <v>30</v>
      </c>
      <c r="AT12" s="65">
        <f>AS8-AS18-AS20-AS21-AU12</f>
        <v>0</v>
      </c>
      <c r="AU12" s="66"/>
      <c r="AV12" s="96" t="s">
        <v>30</v>
      </c>
      <c r="AW12" s="63" t="s">
        <v>30</v>
      </c>
      <c r="AX12" s="63" t="s">
        <v>30</v>
      </c>
      <c r="AY12" s="65">
        <f>AX8-AX18-AX20-AX21-AZ12</f>
        <v>0</v>
      </c>
      <c r="AZ12" s="66"/>
      <c r="BA12" s="96" t="s">
        <v>30</v>
      </c>
      <c r="BB12" s="63" t="s">
        <v>30</v>
      </c>
      <c r="BC12" s="63" t="s">
        <v>30</v>
      </c>
      <c r="BD12" s="65">
        <f>BC8-BC18-BC20-BC21-BE12</f>
        <v>0</v>
      </c>
      <c r="BE12" s="66"/>
      <c r="BF12" s="96" t="s">
        <v>30</v>
      </c>
      <c r="BG12" s="63" t="s">
        <v>30</v>
      </c>
      <c r="BH12" s="63" t="s">
        <v>30</v>
      </c>
      <c r="BI12" s="65">
        <f>BH8-BH18-BH20-BH21-BJ12</f>
        <v>0</v>
      </c>
      <c r="BJ12" s="66"/>
      <c r="BK12" s="96" t="s">
        <v>30</v>
      </c>
      <c r="BL12" s="63" t="s">
        <v>30</v>
      </c>
      <c r="BM12" s="63" t="s">
        <v>30</v>
      </c>
      <c r="BN12" s="65">
        <f>BM8-BM18-BM20-BM21-BO12</f>
        <v>0</v>
      </c>
      <c r="BO12" s="66"/>
    </row>
    <row r="13" spans="1:67" s="1" customFormat="1" ht="15.75">
      <c r="A13" s="11" t="s">
        <v>35</v>
      </c>
      <c r="B13" s="117" t="s">
        <v>12</v>
      </c>
      <c r="C13" s="96" t="s">
        <v>30</v>
      </c>
      <c r="D13" s="63" t="s">
        <v>30</v>
      </c>
      <c r="E13" s="63" t="s">
        <v>30</v>
      </c>
      <c r="F13" s="63" t="s">
        <v>30</v>
      </c>
      <c r="G13" s="67">
        <f>F8-F18-F20-F21</f>
        <v>4.366000000000092E-5</v>
      </c>
      <c r="H13" s="96" t="s">
        <v>30</v>
      </c>
      <c r="I13" s="63" t="s">
        <v>30</v>
      </c>
      <c r="J13" s="63" t="s">
        <v>30</v>
      </c>
      <c r="K13" s="63" t="s">
        <v>30</v>
      </c>
      <c r="L13" s="67">
        <f>K8-K18-K20-K21</f>
        <v>3.8240000000078211E-5</v>
      </c>
      <c r="M13" s="96" t="s">
        <v>30</v>
      </c>
      <c r="N13" s="63" t="s">
        <v>30</v>
      </c>
      <c r="O13" s="63" t="s">
        <v>30</v>
      </c>
      <c r="P13" s="63" t="s">
        <v>30</v>
      </c>
      <c r="Q13" s="67">
        <f>P8-P18-P20-P21</f>
        <v>3.8240000000078211E-5</v>
      </c>
      <c r="R13" s="96" t="s">
        <v>30</v>
      </c>
      <c r="S13" s="63" t="s">
        <v>30</v>
      </c>
      <c r="T13" s="63" t="s">
        <v>30</v>
      </c>
      <c r="U13" s="63" t="s">
        <v>30</v>
      </c>
      <c r="V13" s="67">
        <f>U8-U18-U20-U21</f>
        <v>3.8240000000078211E-5</v>
      </c>
      <c r="W13" s="96" t="s">
        <v>30</v>
      </c>
      <c r="X13" s="63" t="s">
        <v>30</v>
      </c>
      <c r="Y13" s="63" t="s">
        <v>30</v>
      </c>
      <c r="Z13" s="63" t="s">
        <v>30</v>
      </c>
      <c r="AA13" s="67">
        <f>Z8-Z18-Z20-Z21</f>
        <v>1.2007780000000023E-2</v>
      </c>
      <c r="AB13" s="96" t="s">
        <v>30</v>
      </c>
      <c r="AC13" s="63" t="s">
        <v>30</v>
      </c>
      <c r="AD13" s="63" t="s">
        <v>30</v>
      </c>
      <c r="AE13" s="63" t="s">
        <v>30</v>
      </c>
      <c r="AF13" s="67">
        <f>AE8-AE18-AE20-AE21</f>
        <v>1.2007780000000023E-2</v>
      </c>
      <c r="AG13" s="96" t="s">
        <v>30</v>
      </c>
      <c r="AH13" s="63" t="s">
        <v>30</v>
      </c>
      <c r="AI13" s="63" t="s">
        <v>30</v>
      </c>
      <c r="AJ13" s="63" t="s">
        <v>30</v>
      </c>
      <c r="AK13" s="67">
        <f>AJ8-AJ18-AJ20-AJ21</f>
        <v>1.2007780000000023E-2</v>
      </c>
      <c r="AL13" s="96" t="s">
        <v>30</v>
      </c>
      <c r="AM13" s="63" t="s">
        <v>30</v>
      </c>
      <c r="AN13" s="63" t="s">
        <v>30</v>
      </c>
      <c r="AO13" s="63" t="s">
        <v>30</v>
      </c>
      <c r="AP13" s="67">
        <f>AO8-AO18-AO20-AO21</f>
        <v>1.206050000000003E-2</v>
      </c>
      <c r="AQ13" s="96" t="s">
        <v>30</v>
      </c>
      <c r="AR13" s="63" t="s">
        <v>30</v>
      </c>
      <c r="AS13" s="63" t="s">
        <v>30</v>
      </c>
      <c r="AT13" s="63" t="s">
        <v>30</v>
      </c>
      <c r="AU13" s="67">
        <f>AT8-AT18-AT20-AT21</f>
        <v>1.206050000000003E-2</v>
      </c>
      <c r="AV13" s="96" t="s">
        <v>30</v>
      </c>
      <c r="AW13" s="63" t="s">
        <v>30</v>
      </c>
      <c r="AX13" s="63" t="s">
        <v>30</v>
      </c>
      <c r="AY13" s="63" t="s">
        <v>30</v>
      </c>
      <c r="AZ13" s="67">
        <f>AY8-AY18-AY20-AY21</f>
        <v>1.206050000000003E-2</v>
      </c>
      <c r="BA13" s="96" t="s">
        <v>30</v>
      </c>
      <c r="BB13" s="63" t="s">
        <v>30</v>
      </c>
      <c r="BC13" s="63" t="s">
        <v>30</v>
      </c>
      <c r="BD13" s="63" t="s">
        <v>30</v>
      </c>
      <c r="BE13" s="67">
        <f>BD8-BD18-BD20-BD21</f>
        <v>0</v>
      </c>
      <c r="BF13" s="96" t="s">
        <v>30</v>
      </c>
      <c r="BG13" s="63" t="s">
        <v>30</v>
      </c>
      <c r="BH13" s="63" t="s">
        <v>30</v>
      </c>
      <c r="BI13" s="63" t="s">
        <v>30</v>
      </c>
      <c r="BJ13" s="67">
        <f>BI8-BI18-BI20-BI21</f>
        <v>0</v>
      </c>
      <c r="BK13" s="96" t="s">
        <v>30</v>
      </c>
      <c r="BL13" s="63" t="s">
        <v>30</v>
      </c>
      <c r="BM13" s="63" t="s">
        <v>30</v>
      </c>
      <c r="BN13" s="63" t="s">
        <v>30</v>
      </c>
      <c r="BO13" s="67">
        <f>BN8-BN18-BN20-BN21</f>
        <v>0</v>
      </c>
    </row>
    <row r="14" spans="1:67" s="1" customFormat="1" ht="15.75">
      <c r="A14" s="11" t="s">
        <v>15</v>
      </c>
      <c r="B14" s="117" t="s">
        <v>38</v>
      </c>
      <c r="C14" s="98">
        <f>SUM(D14:G14)</f>
        <v>0</v>
      </c>
      <c r="D14" s="69"/>
      <c r="E14" s="69"/>
      <c r="F14" s="69"/>
      <c r="G14" s="66"/>
      <c r="H14" s="98">
        <f>SUM(I14:L14)</f>
        <v>0</v>
      </c>
      <c r="I14" s="69"/>
      <c r="J14" s="69"/>
      <c r="K14" s="69"/>
      <c r="L14" s="66"/>
      <c r="M14" s="98">
        <f>SUM(N14:Q14)</f>
        <v>0</v>
      </c>
      <c r="N14" s="69"/>
      <c r="O14" s="69"/>
      <c r="P14" s="69"/>
      <c r="Q14" s="66"/>
      <c r="R14" s="98">
        <f>SUM(S14:V14)</f>
        <v>0</v>
      </c>
      <c r="S14" s="69"/>
      <c r="T14" s="69"/>
      <c r="U14" s="69"/>
      <c r="V14" s="66"/>
      <c r="W14" s="98">
        <f>SUM(X14:AA14)</f>
        <v>0</v>
      </c>
      <c r="X14" s="69"/>
      <c r="Y14" s="69"/>
      <c r="Z14" s="69"/>
      <c r="AA14" s="66"/>
      <c r="AB14" s="98">
        <f>SUM(AC14:AF14)</f>
        <v>0</v>
      </c>
      <c r="AC14" s="69"/>
      <c r="AD14" s="69"/>
      <c r="AE14" s="69"/>
      <c r="AF14" s="66"/>
      <c r="AG14" s="98">
        <f>SUM(AH14:AK14)</f>
        <v>0</v>
      </c>
      <c r="AH14" s="69"/>
      <c r="AI14" s="69"/>
      <c r="AJ14" s="69"/>
      <c r="AK14" s="66"/>
      <c r="AL14" s="98">
        <f>SUM(AM14:AP14)</f>
        <v>0</v>
      </c>
      <c r="AM14" s="69"/>
      <c r="AN14" s="69"/>
      <c r="AO14" s="69"/>
      <c r="AP14" s="66"/>
      <c r="AQ14" s="98">
        <f>SUM(AR14:AU14)</f>
        <v>0</v>
      </c>
      <c r="AR14" s="69"/>
      <c r="AS14" s="69"/>
      <c r="AT14" s="69"/>
      <c r="AU14" s="66"/>
      <c r="AV14" s="98">
        <f>SUM(AW14:AZ14)</f>
        <v>0</v>
      </c>
      <c r="AW14" s="69"/>
      <c r="AX14" s="69"/>
      <c r="AY14" s="69"/>
      <c r="AZ14" s="66"/>
      <c r="BA14" s="98">
        <f>SUM(BB14:BE14)</f>
        <v>0</v>
      </c>
      <c r="BB14" s="69"/>
      <c r="BC14" s="69"/>
      <c r="BD14" s="69"/>
      <c r="BE14" s="66"/>
      <c r="BF14" s="98">
        <f>SUM(BG14:BJ14)</f>
        <v>0</v>
      </c>
      <c r="BG14" s="69"/>
      <c r="BH14" s="69"/>
      <c r="BI14" s="69"/>
      <c r="BJ14" s="66"/>
      <c r="BK14" s="98">
        <f>SUM(BL14:BO14)</f>
        <v>0</v>
      </c>
      <c r="BL14" s="69"/>
      <c r="BM14" s="69"/>
      <c r="BN14" s="69"/>
      <c r="BO14" s="66"/>
    </row>
    <row r="15" spans="1:67" s="1" customFormat="1" ht="15.75">
      <c r="A15" s="11" t="s">
        <v>16</v>
      </c>
      <c r="B15" s="117" t="s">
        <v>57</v>
      </c>
      <c r="C15" s="98">
        <f>SUM(D15:G15)</f>
        <v>0</v>
      </c>
      <c r="D15" s="69"/>
      <c r="E15" s="69"/>
      <c r="F15" s="69"/>
      <c r="G15" s="66"/>
      <c r="H15" s="98">
        <f>SUM(I15:L15)</f>
        <v>0</v>
      </c>
      <c r="I15" s="69"/>
      <c r="J15" s="69"/>
      <c r="K15" s="69"/>
      <c r="L15" s="66"/>
      <c r="M15" s="98">
        <f>SUM(N15:Q15)</f>
        <v>0</v>
      </c>
      <c r="N15" s="69"/>
      <c r="O15" s="69"/>
      <c r="P15" s="69"/>
      <c r="Q15" s="66"/>
      <c r="R15" s="98">
        <f>SUM(S15:V15)</f>
        <v>0</v>
      </c>
      <c r="S15" s="69"/>
      <c r="T15" s="69"/>
      <c r="U15" s="69"/>
      <c r="V15" s="66"/>
      <c r="W15" s="98">
        <f>SUM(X15:AA15)</f>
        <v>0</v>
      </c>
      <c r="X15" s="69"/>
      <c r="Y15" s="69"/>
      <c r="Z15" s="69"/>
      <c r="AA15" s="66"/>
      <c r="AB15" s="98">
        <f>SUM(AC15:AF15)</f>
        <v>0</v>
      </c>
      <c r="AC15" s="69"/>
      <c r="AD15" s="69"/>
      <c r="AE15" s="69"/>
      <c r="AF15" s="66"/>
      <c r="AG15" s="98">
        <f>SUM(AH15:AK15)</f>
        <v>0</v>
      </c>
      <c r="AH15" s="69"/>
      <c r="AI15" s="69"/>
      <c r="AJ15" s="69"/>
      <c r="AK15" s="66"/>
      <c r="AL15" s="98">
        <f>SUM(AM15:AP15)</f>
        <v>0</v>
      </c>
      <c r="AM15" s="69"/>
      <c r="AN15" s="69"/>
      <c r="AO15" s="69"/>
      <c r="AP15" s="66"/>
      <c r="AQ15" s="98">
        <f>SUM(AR15:AU15)</f>
        <v>0</v>
      </c>
      <c r="AR15" s="69"/>
      <c r="AS15" s="69"/>
      <c r="AT15" s="69"/>
      <c r="AU15" s="66"/>
      <c r="AV15" s="98">
        <f>SUM(AW15:AZ15)</f>
        <v>0</v>
      </c>
      <c r="AW15" s="69"/>
      <c r="AX15" s="69"/>
      <c r="AY15" s="69"/>
      <c r="AZ15" s="66"/>
      <c r="BA15" s="98">
        <f>SUM(BB15:BE15)</f>
        <v>0</v>
      </c>
      <c r="BB15" s="69"/>
      <c r="BC15" s="69"/>
      <c r="BD15" s="69"/>
      <c r="BE15" s="66"/>
      <c r="BF15" s="98">
        <f>SUM(BG15:BJ15)</f>
        <v>0</v>
      </c>
      <c r="BG15" s="69"/>
      <c r="BH15" s="69"/>
      <c r="BI15" s="69"/>
      <c r="BJ15" s="66"/>
      <c r="BK15" s="98">
        <f>SUM(BL15:BO15)</f>
        <v>0</v>
      </c>
      <c r="BL15" s="69"/>
      <c r="BM15" s="69"/>
      <c r="BN15" s="69"/>
      <c r="BO15" s="66"/>
    </row>
    <row r="16" spans="1:67" s="1" customFormat="1" ht="47.25">
      <c r="A16" s="11" t="s">
        <v>17</v>
      </c>
      <c r="B16" s="117" t="s">
        <v>65</v>
      </c>
      <c r="C16" s="98">
        <f>SUM(D16:G16)</f>
        <v>1.4242999999999999</v>
      </c>
      <c r="D16" s="69">
        <v>1.4242999999999999</v>
      </c>
      <c r="E16" s="69"/>
      <c r="F16" s="69"/>
      <c r="G16" s="66"/>
      <c r="H16" s="98">
        <f>SUM(I16:L16)</f>
        <v>1.2751999999999999</v>
      </c>
      <c r="I16" s="69">
        <v>1.2751999999999999</v>
      </c>
      <c r="J16" s="69"/>
      <c r="K16" s="69"/>
      <c r="L16" s="66"/>
      <c r="M16" s="98">
        <f>SUM(N16:Q16)</f>
        <v>1.2751999999999999</v>
      </c>
      <c r="N16" s="69">
        <v>1.2751999999999999</v>
      </c>
      <c r="O16" s="69"/>
      <c r="P16" s="69"/>
      <c r="Q16" s="66"/>
      <c r="R16" s="98">
        <f>SUM(S16:V16)</f>
        <v>1.2751999999999999</v>
      </c>
      <c r="S16" s="69">
        <v>1.2751999999999999</v>
      </c>
      <c r="T16" s="69"/>
      <c r="U16" s="69"/>
      <c r="V16" s="66"/>
      <c r="W16" s="98">
        <f>SUM(X16:AA16)</f>
        <v>1.4242999999999999</v>
      </c>
      <c r="X16" s="69">
        <v>1.4242999999999999</v>
      </c>
      <c r="Y16" s="69"/>
      <c r="Z16" s="69"/>
      <c r="AA16" s="66"/>
      <c r="AB16" s="98">
        <f>SUM(AC16:AF16)</f>
        <v>1.4242999999999999</v>
      </c>
      <c r="AC16" s="69">
        <v>1.4242999999999999</v>
      </c>
      <c r="AD16" s="69"/>
      <c r="AE16" s="69"/>
      <c r="AF16" s="66"/>
      <c r="AG16" s="98">
        <f>SUM(AH16:AK16)</f>
        <v>1.4242999999999999</v>
      </c>
      <c r="AH16" s="69">
        <v>1.4242999999999999</v>
      </c>
      <c r="AI16" s="69"/>
      <c r="AJ16" s="69"/>
      <c r="AK16" s="66"/>
      <c r="AL16" s="98">
        <f>SUM(AM16:AP16)</f>
        <v>1.5669999999999999</v>
      </c>
      <c r="AM16" s="69">
        <v>1.5669999999999999</v>
      </c>
      <c r="AN16" s="69"/>
      <c r="AO16" s="69"/>
      <c r="AP16" s="66"/>
      <c r="AQ16" s="98">
        <f>SUM(AR16:AU16)</f>
        <v>1.5669999999999999</v>
      </c>
      <c r="AR16" s="69">
        <v>1.5669999999999999</v>
      </c>
      <c r="AS16" s="69"/>
      <c r="AT16" s="69"/>
      <c r="AU16" s="66"/>
      <c r="AV16" s="98">
        <f>SUM(AW16:AZ16)</f>
        <v>1.5669999999999999</v>
      </c>
      <c r="AW16" s="69">
        <v>1.5669999999999999</v>
      </c>
      <c r="AX16" s="69"/>
      <c r="AY16" s="69"/>
      <c r="AZ16" s="66"/>
      <c r="BA16" s="98">
        <f>SUM(BB16:BE16)</f>
        <v>0</v>
      </c>
      <c r="BB16" s="69"/>
      <c r="BC16" s="69"/>
      <c r="BD16" s="69"/>
      <c r="BE16" s="66"/>
      <c r="BF16" s="98">
        <f>SUM(BG16:BJ16)</f>
        <v>0</v>
      </c>
      <c r="BG16" s="69"/>
      <c r="BH16" s="69"/>
      <c r="BI16" s="69"/>
      <c r="BJ16" s="66"/>
      <c r="BK16" s="98">
        <f>SUM(BL16:BO16)</f>
        <v>0</v>
      </c>
      <c r="BL16" s="69"/>
      <c r="BM16" s="69"/>
      <c r="BN16" s="69"/>
      <c r="BO16" s="66"/>
    </row>
    <row r="17" spans="1:67" s="1" customFormat="1" ht="15.75">
      <c r="A17" s="11" t="s">
        <v>18</v>
      </c>
      <c r="B17" s="117" t="s">
        <v>58</v>
      </c>
      <c r="C17" s="98">
        <f>SUM(D17:G17)</f>
        <v>0</v>
      </c>
      <c r="D17" s="69"/>
      <c r="E17" s="69"/>
      <c r="F17" s="69"/>
      <c r="G17" s="66"/>
      <c r="H17" s="98">
        <f>SUM(I17:L17)</f>
        <v>0</v>
      </c>
      <c r="I17" s="69"/>
      <c r="J17" s="69"/>
      <c r="K17" s="69"/>
      <c r="L17" s="66"/>
      <c r="M17" s="98">
        <f>SUM(N17:Q17)</f>
        <v>0</v>
      </c>
      <c r="N17" s="69"/>
      <c r="O17" s="69"/>
      <c r="P17" s="69"/>
      <c r="Q17" s="66"/>
      <c r="R17" s="98">
        <f>SUM(S17:V17)</f>
        <v>0</v>
      </c>
      <c r="S17" s="69"/>
      <c r="T17" s="69"/>
      <c r="U17" s="69"/>
      <c r="V17" s="66"/>
      <c r="W17" s="98">
        <f>SUM(X17:AA17)</f>
        <v>0</v>
      </c>
      <c r="X17" s="69"/>
      <c r="Y17" s="69"/>
      <c r="Z17" s="69"/>
      <c r="AA17" s="66"/>
      <c r="AB17" s="98">
        <f>SUM(AC17:AF17)</f>
        <v>0</v>
      </c>
      <c r="AC17" s="69"/>
      <c r="AD17" s="69"/>
      <c r="AE17" s="69"/>
      <c r="AF17" s="66"/>
      <c r="AG17" s="98">
        <f>SUM(AH17:AK17)</f>
        <v>0</v>
      </c>
      <c r="AH17" s="69"/>
      <c r="AI17" s="69"/>
      <c r="AJ17" s="69"/>
      <c r="AK17" s="66"/>
      <c r="AL17" s="98">
        <f>SUM(AM17:AP17)</f>
        <v>0</v>
      </c>
      <c r="AM17" s="69"/>
      <c r="AN17" s="69"/>
      <c r="AO17" s="69"/>
      <c r="AP17" s="66"/>
      <c r="AQ17" s="98">
        <f>SUM(AR17:AU17)</f>
        <v>0</v>
      </c>
      <c r="AR17" s="69"/>
      <c r="AS17" s="69"/>
      <c r="AT17" s="69"/>
      <c r="AU17" s="66"/>
      <c r="AV17" s="98">
        <f>SUM(AW17:AZ17)</f>
        <v>0</v>
      </c>
      <c r="AW17" s="69"/>
      <c r="AX17" s="69"/>
      <c r="AY17" s="69"/>
      <c r="AZ17" s="66"/>
      <c r="BA17" s="98">
        <f>SUM(BB17:BE17)</f>
        <v>0</v>
      </c>
      <c r="BB17" s="69"/>
      <c r="BC17" s="69"/>
      <c r="BD17" s="69"/>
      <c r="BE17" s="66"/>
      <c r="BF17" s="98">
        <f>SUM(BG17:BJ17)</f>
        <v>0</v>
      </c>
      <c r="BG17" s="69"/>
      <c r="BH17" s="69"/>
      <c r="BI17" s="69"/>
      <c r="BJ17" s="66"/>
      <c r="BK17" s="98">
        <f>SUM(BL17:BO17)</f>
        <v>0</v>
      </c>
      <c r="BL17" s="69"/>
      <c r="BM17" s="69"/>
      <c r="BN17" s="69"/>
      <c r="BO17" s="66"/>
    </row>
    <row r="18" spans="1:67" s="1" customFormat="1" ht="15.75">
      <c r="A18" s="11" t="s">
        <v>5</v>
      </c>
      <c r="B18" s="117" t="s">
        <v>93</v>
      </c>
      <c r="C18" s="21">
        <f>SUM(D18:G18)</f>
        <v>0.11935634000000001</v>
      </c>
      <c r="D18" s="65">
        <f>D8*D19/100</f>
        <v>0</v>
      </c>
      <c r="E18" s="65">
        <f>E8*E19/100</f>
        <v>0</v>
      </c>
      <c r="F18" s="65">
        <f>F8*F19/100</f>
        <v>0.11935634000000001</v>
      </c>
      <c r="G18" s="67">
        <f>G8*G19/100</f>
        <v>0</v>
      </c>
      <c r="H18" s="21">
        <f>SUM(I18:L18)</f>
        <v>0.10686176</v>
      </c>
      <c r="I18" s="65">
        <f>I8*I19/100</f>
        <v>0</v>
      </c>
      <c r="J18" s="65">
        <f>J8*J19/100</f>
        <v>0</v>
      </c>
      <c r="K18" s="65">
        <f>K8*K19/100</f>
        <v>0.10686176</v>
      </c>
      <c r="L18" s="67">
        <f>L8*L19/100</f>
        <v>0</v>
      </c>
      <c r="M18" s="21">
        <f>SUM(N18:Q18)</f>
        <v>0.10686176</v>
      </c>
      <c r="N18" s="65">
        <f>N8*N19/100</f>
        <v>0</v>
      </c>
      <c r="O18" s="65">
        <f>O8*O19/100</f>
        <v>0</v>
      </c>
      <c r="P18" s="65">
        <f>P8*P19/100</f>
        <v>0.10686176</v>
      </c>
      <c r="Q18" s="67">
        <f>Q8*Q19/100</f>
        <v>0</v>
      </c>
      <c r="R18" s="21">
        <f>SUM(S18:V18)</f>
        <v>0.10686176</v>
      </c>
      <c r="S18" s="65">
        <f>S8*S19/100</f>
        <v>0</v>
      </c>
      <c r="T18" s="65">
        <f>T8*T19/100</f>
        <v>0</v>
      </c>
      <c r="U18" s="65">
        <f>U8*U19/100</f>
        <v>0.10686176</v>
      </c>
      <c r="V18" s="67">
        <f>V8*V19/100</f>
        <v>0</v>
      </c>
      <c r="W18" s="21">
        <f>SUM(X18:AA18)</f>
        <v>0.10739222</v>
      </c>
      <c r="X18" s="65">
        <f>X8*X19/100</f>
        <v>0</v>
      </c>
      <c r="Y18" s="65">
        <f>Y8*Y19/100</f>
        <v>0</v>
      </c>
      <c r="Z18" s="65">
        <f>Z8*Z19/100</f>
        <v>0.10739222</v>
      </c>
      <c r="AA18" s="67">
        <f>AA8*AA19/100</f>
        <v>0</v>
      </c>
      <c r="AB18" s="21">
        <f>SUM(AC18:AF18)</f>
        <v>0.10739222</v>
      </c>
      <c r="AC18" s="65">
        <f>AC8*AC19/100</f>
        <v>0</v>
      </c>
      <c r="AD18" s="65">
        <f>AD8*AD19/100</f>
        <v>0</v>
      </c>
      <c r="AE18" s="65">
        <f>AE8*AE19/100</f>
        <v>0.10739222</v>
      </c>
      <c r="AF18" s="67">
        <f>AF8*AF19/100</f>
        <v>0</v>
      </c>
      <c r="AG18" s="21">
        <f>SUM(AH18:AK18)</f>
        <v>0.10739222</v>
      </c>
      <c r="AH18" s="65">
        <f>AH8*AH19/100</f>
        <v>0</v>
      </c>
      <c r="AI18" s="65">
        <f>AI8*AI19/100</f>
        <v>0</v>
      </c>
      <c r="AJ18" s="65">
        <f>AJ8*AJ19/100</f>
        <v>0.10739222</v>
      </c>
      <c r="AK18" s="67">
        <f>AK8*AK19/100</f>
        <v>0</v>
      </c>
      <c r="AL18" s="21">
        <f>SUM(AM18:AP18)</f>
        <v>0.10733949999999998</v>
      </c>
      <c r="AM18" s="65">
        <f>AM8*AM19/100</f>
        <v>0</v>
      </c>
      <c r="AN18" s="65">
        <f>AN8*AN19/100</f>
        <v>0</v>
      </c>
      <c r="AO18" s="65">
        <f>AO8*AO19/100</f>
        <v>0.10733949999999998</v>
      </c>
      <c r="AP18" s="67">
        <f>AP8*AP19/100</f>
        <v>0</v>
      </c>
      <c r="AQ18" s="21">
        <f>SUM(AR18:AU18)</f>
        <v>0.10733949999999998</v>
      </c>
      <c r="AR18" s="65">
        <f>AR8*AR19/100</f>
        <v>0</v>
      </c>
      <c r="AS18" s="65">
        <f>AS8*AS19/100</f>
        <v>0</v>
      </c>
      <c r="AT18" s="65">
        <f>AT8*AT19/100</f>
        <v>0.10733949999999998</v>
      </c>
      <c r="AU18" s="67">
        <f>AU8*AU19/100</f>
        <v>0</v>
      </c>
      <c r="AV18" s="21">
        <f>SUM(AW18:AZ18)</f>
        <v>0.10733949999999998</v>
      </c>
      <c r="AW18" s="65">
        <f>AW8*AW19/100</f>
        <v>0</v>
      </c>
      <c r="AX18" s="65">
        <f>AX8*AX19/100</f>
        <v>0</v>
      </c>
      <c r="AY18" s="65">
        <f>AY8*AY19/100</f>
        <v>0.10733949999999998</v>
      </c>
      <c r="AZ18" s="67">
        <f>AZ8*AZ19/100</f>
        <v>0</v>
      </c>
      <c r="BA18" s="21">
        <f>SUM(BB18:BE18)</f>
        <v>0</v>
      </c>
      <c r="BB18" s="65">
        <f>BB8*BB19/100</f>
        <v>0</v>
      </c>
      <c r="BC18" s="65">
        <f>BC8*BC19/100</f>
        <v>0</v>
      </c>
      <c r="BD18" s="65">
        <f>BD8*BD19/100</f>
        <v>0</v>
      </c>
      <c r="BE18" s="67">
        <f>BE8*BE19/100</f>
        <v>0</v>
      </c>
      <c r="BF18" s="21">
        <f>SUM(BG18:BJ18)</f>
        <v>0</v>
      </c>
      <c r="BG18" s="65">
        <f>BG8*BG19/100</f>
        <v>0</v>
      </c>
      <c r="BH18" s="65">
        <f>BH8*BH19/100</f>
        <v>0</v>
      </c>
      <c r="BI18" s="65">
        <f>BI8*BI19/100</f>
        <v>0</v>
      </c>
      <c r="BJ18" s="67">
        <f>BJ8*BJ19/100</f>
        <v>0</v>
      </c>
      <c r="BK18" s="21">
        <f>SUM(BL18:BO18)</f>
        <v>0</v>
      </c>
      <c r="BL18" s="65">
        <f>BL8*BL19/100</f>
        <v>0</v>
      </c>
      <c r="BM18" s="65">
        <f>BM8*BM19/100</f>
        <v>0</v>
      </c>
      <c r="BN18" s="65">
        <f>BN8*BN19/100</f>
        <v>0</v>
      </c>
      <c r="BO18" s="67">
        <f>BO8*BO19/100</f>
        <v>0</v>
      </c>
    </row>
    <row r="19" spans="1:67" s="1" customFormat="1" ht="15.75">
      <c r="A19" s="11" t="s">
        <v>1</v>
      </c>
      <c r="B19" s="117" t="s">
        <v>94</v>
      </c>
      <c r="C19" s="21">
        <f>IF(C8=0,0,C18/C8*100)</f>
        <v>8.3800000000000008</v>
      </c>
      <c r="D19" s="59">
        <f>'Баланс энергии'!D19</f>
        <v>0</v>
      </c>
      <c r="E19" s="59">
        <f>'Баланс энергии'!E19</f>
        <v>0</v>
      </c>
      <c r="F19" s="59">
        <f>'Баланс энергии'!F19</f>
        <v>8.3800000000000008</v>
      </c>
      <c r="G19" s="150"/>
      <c r="H19" s="21">
        <f>IF(H8=0,0,H18/H8*100)</f>
        <v>8.3800000000000008</v>
      </c>
      <c r="I19" s="59">
        <f>'Баланс энергии'!I19</f>
        <v>0</v>
      </c>
      <c r="J19" s="59">
        <f>'Баланс энергии'!J19</f>
        <v>0</v>
      </c>
      <c r="K19" s="59">
        <f>'Баланс энергии'!K19</f>
        <v>8.3800000000000008</v>
      </c>
      <c r="L19" s="150"/>
      <c r="M19" s="21">
        <f>IF(M8=0,0,M18/M8*100)</f>
        <v>8.3800000000000008</v>
      </c>
      <c r="N19" s="59">
        <f>'Баланс энергии'!N19</f>
        <v>0</v>
      </c>
      <c r="O19" s="59">
        <f>'Баланс энергии'!O19</f>
        <v>0</v>
      </c>
      <c r="P19" s="59">
        <f>'Баланс энергии'!P19</f>
        <v>8.3800000000000008</v>
      </c>
      <c r="Q19" s="150"/>
      <c r="R19" s="21">
        <f>IF(R8=0,0,R18/R8*100)</f>
        <v>8.3800000000000008</v>
      </c>
      <c r="S19" s="59">
        <f>'Баланс энергии'!S19</f>
        <v>0</v>
      </c>
      <c r="T19" s="59">
        <f>'Баланс энергии'!T19</f>
        <v>0</v>
      </c>
      <c r="U19" s="59">
        <f>'Баланс энергии'!U19</f>
        <v>8.3800000000000008</v>
      </c>
      <c r="V19" s="150"/>
      <c r="W19" s="21">
        <f>IF(W8=0,0,W18/W8*100)</f>
        <v>7.5400000000000009</v>
      </c>
      <c r="X19" s="59">
        <f>'Баланс энергии'!X19</f>
        <v>0</v>
      </c>
      <c r="Y19" s="59">
        <f>'Баланс энергии'!Y19</f>
        <v>0</v>
      </c>
      <c r="Z19" s="59">
        <f>'Баланс энергии'!Z19</f>
        <v>7.54</v>
      </c>
      <c r="AA19" s="150"/>
      <c r="AB19" s="21">
        <f>IF(AB8=0,0,AB18/AB8*100)</f>
        <v>7.5400000000000009</v>
      </c>
      <c r="AC19" s="59">
        <f>'Баланс энергии'!AC19</f>
        <v>0</v>
      </c>
      <c r="AD19" s="59">
        <f>'Баланс энергии'!AD19</f>
        <v>0</v>
      </c>
      <c r="AE19" s="59">
        <f>'Баланс энергии'!AE19</f>
        <v>7.54</v>
      </c>
      <c r="AF19" s="150"/>
      <c r="AG19" s="21">
        <f>IF(AG8=0,0,AG18/AG8*100)</f>
        <v>7.5400000000000009</v>
      </c>
      <c r="AH19" s="59">
        <f>'Баланс энергии'!AH19</f>
        <v>0</v>
      </c>
      <c r="AI19" s="59">
        <f>'Баланс энергии'!AI19</f>
        <v>0</v>
      </c>
      <c r="AJ19" s="59">
        <f>'Баланс энергии'!AJ19</f>
        <v>7.54</v>
      </c>
      <c r="AK19" s="150"/>
      <c r="AL19" s="21">
        <f>IF(AL8=0,0,AL18/AL8*100)</f>
        <v>6.8499999999999988</v>
      </c>
      <c r="AM19" s="59">
        <f>'Баланс энергии'!AM19</f>
        <v>0</v>
      </c>
      <c r="AN19" s="59">
        <f>'Баланс энергии'!AN19</f>
        <v>0</v>
      </c>
      <c r="AO19" s="59">
        <f>'Баланс энергии'!AO19</f>
        <v>6.85</v>
      </c>
      <c r="AP19" s="150"/>
      <c r="AQ19" s="21">
        <f>IF(AQ8=0,0,AQ18/AQ8*100)</f>
        <v>6.8499999999999988</v>
      </c>
      <c r="AR19" s="59">
        <f>'Баланс энергии'!AR19</f>
        <v>0</v>
      </c>
      <c r="AS19" s="59">
        <f>'Баланс энергии'!AS19</f>
        <v>0</v>
      </c>
      <c r="AT19" s="59">
        <f>'Баланс энергии'!AT19</f>
        <v>6.85</v>
      </c>
      <c r="AU19" s="150"/>
      <c r="AV19" s="21">
        <f>IF(AV8=0,0,AV18/AV8*100)</f>
        <v>6.8499999999999988</v>
      </c>
      <c r="AW19" s="59">
        <f>'Баланс энергии'!AW19</f>
        <v>0</v>
      </c>
      <c r="AX19" s="59">
        <f>'Баланс энергии'!AX19</f>
        <v>0</v>
      </c>
      <c r="AY19" s="59">
        <f>'Баланс энергии'!AY19</f>
        <v>6.85</v>
      </c>
      <c r="AZ19" s="150"/>
      <c r="BA19" s="21">
        <f>IF(BA8=0,0,BA18/BA8*100)</f>
        <v>0</v>
      </c>
      <c r="BB19" s="59">
        <f>'Баланс энергии'!AH19</f>
        <v>0</v>
      </c>
      <c r="BC19" s="59">
        <f>'Баланс энергии'!AI19</f>
        <v>0</v>
      </c>
      <c r="BD19" s="59">
        <f>'Баланс энергии'!AJ19</f>
        <v>7.54</v>
      </c>
      <c r="BE19" s="151"/>
      <c r="BF19" s="21">
        <f>IF(BF8=0,0,BF18/BF8*100)</f>
        <v>0</v>
      </c>
      <c r="BG19" s="59">
        <f>'Баланс энергии'!AM19</f>
        <v>0</v>
      </c>
      <c r="BH19" s="59">
        <f>'Баланс энергии'!AN19</f>
        <v>0</v>
      </c>
      <c r="BI19" s="59">
        <f>'Баланс энергии'!AO19</f>
        <v>6.85</v>
      </c>
      <c r="BJ19" s="151"/>
      <c r="BK19" s="21">
        <f>IF(BK8=0,0,BK18/BK8*100)</f>
        <v>0</v>
      </c>
      <c r="BL19" s="59">
        <f>'Баланс энергии'!AR19</f>
        <v>0</v>
      </c>
      <c r="BM19" s="59">
        <f>'Баланс энергии'!AS19</f>
        <v>0</v>
      </c>
      <c r="BN19" s="59">
        <f>'Баланс энергии'!AT19</f>
        <v>6.85</v>
      </c>
      <c r="BO19" s="151"/>
    </row>
    <row r="20" spans="1:67" s="1" customFormat="1" ht="31.5">
      <c r="A20" s="11" t="s">
        <v>6</v>
      </c>
      <c r="B20" s="117" t="s">
        <v>95</v>
      </c>
      <c r="C20" s="21">
        <f>SUM(D20:G20)</f>
        <v>0</v>
      </c>
      <c r="D20" s="22"/>
      <c r="E20" s="22"/>
      <c r="F20" s="22"/>
      <c r="G20" s="23"/>
      <c r="H20" s="21">
        <f>SUM(I20:L20)</f>
        <v>0</v>
      </c>
      <c r="I20" s="22"/>
      <c r="J20" s="22"/>
      <c r="K20" s="22"/>
      <c r="L20" s="23"/>
      <c r="M20" s="21">
        <f>SUM(N20:Q20)</f>
        <v>0</v>
      </c>
      <c r="N20" s="22"/>
      <c r="O20" s="22"/>
      <c r="P20" s="22"/>
      <c r="Q20" s="23"/>
      <c r="R20" s="21">
        <f>SUM(S20:V20)</f>
        <v>0</v>
      </c>
      <c r="S20" s="22"/>
      <c r="T20" s="22"/>
      <c r="U20" s="22"/>
      <c r="V20" s="23"/>
      <c r="W20" s="21">
        <f>SUM(X20:AA20)</f>
        <v>0</v>
      </c>
      <c r="X20" s="22"/>
      <c r="Y20" s="22"/>
      <c r="Z20" s="22"/>
      <c r="AA20" s="23"/>
      <c r="AB20" s="21">
        <f>SUM(AC20:AF20)</f>
        <v>0</v>
      </c>
      <c r="AC20" s="22"/>
      <c r="AD20" s="22"/>
      <c r="AE20" s="22"/>
      <c r="AF20" s="23"/>
      <c r="AG20" s="21">
        <f>SUM(AH20:AK20)</f>
        <v>0</v>
      </c>
      <c r="AH20" s="22"/>
      <c r="AI20" s="22"/>
      <c r="AJ20" s="22"/>
      <c r="AK20" s="23"/>
      <c r="AL20" s="21">
        <f>SUM(AM20:AP20)</f>
        <v>0</v>
      </c>
      <c r="AM20" s="22"/>
      <c r="AN20" s="22"/>
      <c r="AO20" s="22"/>
      <c r="AP20" s="23"/>
      <c r="AQ20" s="21">
        <f>SUM(AR20:AU20)</f>
        <v>0</v>
      </c>
      <c r="AR20" s="22"/>
      <c r="AS20" s="22"/>
      <c r="AT20" s="22"/>
      <c r="AU20" s="23"/>
      <c r="AV20" s="21">
        <f>SUM(AW20:AZ20)</f>
        <v>0</v>
      </c>
      <c r="AW20" s="22"/>
      <c r="AX20" s="22"/>
      <c r="AY20" s="22"/>
      <c r="AZ20" s="23"/>
      <c r="BA20" s="21">
        <f>SUM(BB20:BE20)</f>
        <v>0</v>
      </c>
      <c r="BB20" s="22"/>
      <c r="BC20" s="22"/>
      <c r="BD20" s="22"/>
      <c r="BE20" s="23"/>
      <c r="BF20" s="21">
        <f>SUM(BG20:BJ20)</f>
        <v>0</v>
      </c>
      <c r="BG20" s="22"/>
      <c r="BH20" s="22"/>
      <c r="BI20" s="22"/>
      <c r="BJ20" s="23"/>
      <c r="BK20" s="21">
        <f>SUM(BL20:BO20)</f>
        <v>0</v>
      </c>
      <c r="BL20" s="22"/>
      <c r="BM20" s="22"/>
      <c r="BN20" s="22"/>
      <c r="BO20" s="23"/>
    </row>
    <row r="21" spans="1:67" s="1" customFormat="1" ht="31.5">
      <c r="A21" s="11" t="s">
        <v>7</v>
      </c>
      <c r="B21" s="117" t="s">
        <v>96</v>
      </c>
      <c r="C21" s="21">
        <f>SUM(D21:G21)</f>
        <v>1.3049436599999999</v>
      </c>
      <c r="D21" s="59">
        <f>D22+D23+D24</f>
        <v>0</v>
      </c>
      <c r="E21" s="59">
        <f>E22+E23+E24</f>
        <v>0</v>
      </c>
      <c r="F21" s="59">
        <f>F22+F23+F24</f>
        <v>1.3048999999999999</v>
      </c>
      <c r="G21" s="60">
        <f>G8-G18-G20</f>
        <v>4.366000000000092E-5</v>
      </c>
      <c r="H21" s="21">
        <f>SUM(I21:L21)</f>
        <v>1.16833824</v>
      </c>
      <c r="I21" s="59">
        <f>I22+I23+I24</f>
        <v>0</v>
      </c>
      <c r="J21" s="59">
        <f>J22+J23+J24</f>
        <v>0</v>
      </c>
      <c r="K21" s="59">
        <f>K22+K23+K24</f>
        <v>1.1682999999999999</v>
      </c>
      <c r="L21" s="60">
        <f>L8-L18-L20</f>
        <v>3.8240000000078211E-5</v>
      </c>
      <c r="M21" s="21">
        <f>SUM(N21:Q21)</f>
        <v>1.16833824</v>
      </c>
      <c r="N21" s="59">
        <f>N22+N23+N24</f>
        <v>0</v>
      </c>
      <c r="O21" s="59">
        <f>O22+O23+O24</f>
        <v>0</v>
      </c>
      <c r="P21" s="59">
        <f>P22+P23+P24</f>
        <v>1.1682999999999999</v>
      </c>
      <c r="Q21" s="60">
        <f>Q8-Q18-Q20</f>
        <v>3.8240000000078211E-5</v>
      </c>
      <c r="R21" s="21">
        <f>SUM(S21:V21)</f>
        <v>1.16833824</v>
      </c>
      <c r="S21" s="59">
        <f>S22+S23+S24</f>
        <v>0</v>
      </c>
      <c r="T21" s="59">
        <f>T22+T23+T24</f>
        <v>0</v>
      </c>
      <c r="U21" s="59">
        <f>U22+U23+U24</f>
        <v>1.1682999999999999</v>
      </c>
      <c r="V21" s="60">
        <f>V8-V18-V20</f>
        <v>3.8240000000078211E-5</v>
      </c>
      <c r="W21" s="21">
        <f>SUM(X21:AA21)</f>
        <v>1.31690778</v>
      </c>
      <c r="X21" s="59">
        <f>X22+X23+X24</f>
        <v>0</v>
      </c>
      <c r="Y21" s="59">
        <f>Y22+Y23+Y24</f>
        <v>0</v>
      </c>
      <c r="Z21" s="59">
        <f>Z22+Z23+Z24</f>
        <v>1.3048999999999999</v>
      </c>
      <c r="AA21" s="60">
        <f>AA8-AA18-AA20</f>
        <v>1.2007780000000023E-2</v>
      </c>
      <c r="AB21" s="21">
        <f>SUM(AC21:AF21)</f>
        <v>1.31690778</v>
      </c>
      <c r="AC21" s="59">
        <f>AC22+AC23+AC24</f>
        <v>0</v>
      </c>
      <c r="AD21" s="59">
        <f>AD22+AD23+AD24</f>
        <v>0</v>
      </c>
      <c r="AE21" s="59">
        <f>AE22+AE23+AE24</f>
        <v>1.3048999999999999</v>
      </c>
      <c r="AF21" s="60">
        <f>AF8-AF18-AF20</f>
        <v>1.2007780000000023E-2</v>
      </c>
      <c r="AG21" s="21">
        <f>SUM(AH21:AK21)</f>
        <v>1.31690778</v>
      </c>
      <c r="AH21" s="59">
        <f>AH22+AH23+AH24</f>
        <v>0</v>
      </c>
      <c r="AI21" s="59">
        <f>AI22+AI23+AI24</f>
        <v>0</v>
      </c>
      <c r="AJ21" s="59">
        <f>AJ22+AJ23+AJ24</f>
        <v>1.3048999999999999</v>
      </c>
      <c r="AK21" s="60">
        <f>AK8-AK18-AK20</f>
        <v>1.2007780000000023E-2</v>
      </c>
      <c r="AL21" s="21">
        <f>SUM(AM21:AP21)</f>
        <v>1.4596605</v>
      </c>
      <c r="AM21" s="59">
        <f>AM22+AM23+AM24</f>
        <v>0</v>
      </c>
      <c r="AN21" s="59">
        <f>AN22+AN23+AN24</f>
        <v>0</v>
      </c>
      <c r="AO21" s="59">
        <f>AO22+AO23+AO24</f>
        <v>1.4476</v>
      </c>
      <c r="AP21" s="60">
        <f>AP8-AP18-AP20</f>
        <v>1.206050000000003E-2</v>
      </c>
      <c r="AQ21" s="21">
        <f>SUM(AR21:AU21)</f>
        <v>1.4596605</v>
      </c>
      <c r="AR21" s="59">
        <f>AR22+AR23+AR24</f>
        <v>0</v>
      </c>
      <c r="AS21" s="59">
        <f>AS22+AS23+AS24</f>
        <v>0</v>
      </c>
      <c r="AT21" s="59">
        <f>AT22+AT23+AT24</f>
        <v>1.4476</v>
      </c>
      <c r="AU21" s="60">
        <f>AU8-AU18-AU20</f>
        <v>1.206050000000003E-2</v>
      </c>
      <c r="AV21" s="21">
        <f>SUM(AW21:AZ21)</f>
        <v>1.4596605</v>
      </c>
      <c r="AW21" s="59">
        <f>AW22+AW23+AW24</f>
        <v>0</v>
      </c>
      <c r="AX21" s="59">
        <f>AX22+AX23+AX24</f>
        <v>0</v>
      </c>
      <c r="AY21" s="59">
        <f>AY22+AY23+AY24</f>
        <v>1.4476</v>
      </c>
      <c r="AZ21" s="60">
        <f>AZ8-AZ18-AZ20</f>
        <v>1.206050000000003E-2</v>
      </c>
      <c r="BA21" s="21">
        <f>SUM(BB21:BE21)</f>
        <v>0</v>
      </c>
      <c r="BB21" s="59">
        <f>BB22+BB23+BB24</f>
        <v>0</v>
      </c>
      <c r="BC21" s="59">
        <f>BC22+BC23+BC24</f>
        <v>0</v>
      </c>
      <c r="BD21" s="59">
        <f>BD22+BD23+BD24</f>
        <v>0</v>
      </c>
      <c r="BE21" s="60">
        <f>BE8-BE18-BE20</f>
        <v>0</v>
      </c>
      <c r="BF21" s="21">
        <f>SUM(BG21:BJ21)</f>
        <v>0</v>
      </c>
      <c r="BG21" s="59">
        <f>BG22+BG23+BG24</f>
        <v>0</v>
      </c>
      <c r="BH21" s="59">
        <f>BH22+BH23+BH24</f>
        <v>0</v>
      </c>
      <c r="BI21" s="59">
        <f>BI22+BI23+BI24</f>
        <v>0</v>
      </c>
      <c r="BJ21" s="60">
        <f>BJ8-BJ18-BJ20</f>
        <v>0</v>
      </c>
      <c r="BK21" s="21">
        <f>SUM(BL21:BO21)</f>
        <v>0</v>
      </c>
      <c r="BL21" s="59">
        <f>BL22+BL23+BL24</f>
        <v>0</v>
      </c>
      <c r="BM21" s="59">
        <f>BM22+BM23+BM24</f>
        <v>0</v>
      </c>
      <c r="BN21" s="59">
        <f>BN22+BN23+BN24</f>
        <v>0</v>
      </c>
      <c r="BO21" s="60">
        <f>BO8-BO18-BO20</f>
        <v>0</v>
      </c>
    </row>
    <row r="22" spans="1:67" s="1" customFormat="1" ht="15.75">
      <c r="A22" s="11" t="s">
        <v>36</v>
      </c>
      <c r="B22" s="117" t="s">
        <v>91</v>
      </c>
      <c r="C22" s="21">
        <f>SUM(D22:G22)</f>
        <v>0.629</v>
      </c>
      <c r="D22" s="22"/>
      <c r="E22" s="22"/>
      <c r="F22" s="22">
        <v>0.629</v>
      </c>
      <c r="G22" s="23"/>
      <c r="H22" s="21">
        <f>SUM(I22:L22)</f>
        <v>0.441</v>
      </c>
      <c r="I22" s="22"/>
      <c r="J22" s="22"/>
      <c r="K22" s="22">
        <v>0.441</v>
      </c>
      <c r="L22" s="23"/>
      <c r="M22" s="21">
        <f>SUM(N22:Q22)</f>
        <v>0.43930000000000002</v>
      </c>
      <c r="N22" s="22"/>
      <c r="O22" s="22"/>
      <c r="P22" s="22">
        <v>0.43930000000000002</v>
      </c>
      <c r="Q22" s="23"/>
      <c r="R22" s="21">
        <f>SUM(S22:V22)</f>
        <v>0.49180000000000001</v>
      </c>
      <c r="S22" s="22"/>
      <c r="T22" s="22"/>
      <c r="U22" s="22">
        <v>0.49180000000000001</v>
      </c>
      <c r="V22" s="23"/>
      <c r="W22" s="21">
        <f>SUM(X22:AA22)</f>
        <v>0.629</v>
      </c>
      <c r="X22" s="22"/>
      <c r="Y22" s="22"/>
      <c r="Z22" s="22">
        <v>0.629</v>
      </c>
      <c r="AA22" s="23"/>
      <c r="AB22" s="21">
        <f>SUM(AC22:AF22)</f>
        <v>0.629</v>
      </c>
      <c r="AC22" s="22"/>
      <c r="AD22" s="22"/>
      <c r="AE22" s="22">
        <v>0.629</v>
      </c>
      <c r="AF22" s="23"/>
      <c r="AG22" s="21">
        <f>SUM(AH22:AK22)</f>
        <v>0.629</v>
      </c>
      <c r="AH22" s="22"/>
      <c r="AI22" s="22"/>
      <c r="AJ22" s="22">
        <v>0.629</v>
      </c>
      <c r="AK22" s="23"/>
      <c r="AL22" s="21">
        <f>SUM(AM22:AP22)</f>
        <v>0.69699999999999995</v>
      </c>
      <c r="AM22" s="22"/>
      <c r="AN22" s="22"/>
      <c r="AO22" s="22">
        <v>0.69699999999999995</v>
      </c>
      <c r="AP22" s="23"/>
      <c r="AQ22" s="21">
        <f>SUM(AR22:AU22)</f>
        <v>0.69699999999999995</v>
      </c>
      <c r="AR22" s="22"/>
      <c r="AS22" s="22"/>
      <c r="AT22" s="22">
        <v>0.69699999999999995</v>
      </c>
      <c r="AU22" s="23"/>
      <c r="AV22" s="21">
        <f>SUM(AW22:AZ22)</f>
        <v>0.69699999999999995</v>
      </c>
      <c r="AW22" s="22"/>
      <c r="AX22" s="22"/>
      <c r="AY22" s="22">
        <v>0.69699999999999995</v>
      </c>
      <c r="AZ22" s="23"/>
      <c r="BA22" s="21">
        <f>SUM(BB22:BE22)</f>
        <v>0</v>
      </c>
      <c r="BB22" s="22"/>
      <c r="BC22" s="22"/>
      <c r="BD22" s="22"/>
      <c r="BE22" s="23"/>
      <c r="BF22" s="21">
        <f>SUM(BG22:BJ22)</f>
        <v>0</v>
      </c>
      <c r="BG22" s="22"/>
      <c r="BH22" s="22"/>
      <c r="BI22" s="22"/>
      <c r="BJ22" s="23"/>
      <c r="BK22" s="21">
        <f>SUM(BL22:BO22)</f>
        <v>0</v>
      </c>
      <c r="BL22" s="22"/>
      <c r="BM22" s="22"/>
      <c r="BN22" s="22"/>
      <c r="BO22" s="23"/>
    </row>
    <row r="23" spans="1:67" s="1" customFormat="1" ht="51" customHeight="1">
      <c r="A23" s="11" t="s">
        <v>37</v>
      </c>
      <c r="B23" s="117" t="s">
        <v>40</v>
      </c>
      <c r="C23" s="21">
        <f>SUM(D23:G23)</f>
        <v>0.67589999999999995</v>
      </c>
      <c r="D23" s="64"/>
      <c r="E23" s="64"/>
      <c r="F23" s="64">
        <v>0.67589999999999995</v>
      </c>
      <c r="G23" s="71"/>
      <c r="H23" s="21">
        <f>SUM(I23:L23)</f>
        <v>0.72729999999999995</v>
      </c>
      <c r="I23" s="64"/>
      <c r="J23" s="64"/>
      <c r="K23" s="64">
        <v>0.72729999999999995</v>
      </c>
      <c r="L23" s="71"/>
      <c r="M23" s="21">
        <f>SUM(N23:Q23)</f>
        <v>0.72899999999999998</v>
      </c>
      <c r="N23" s="64"/>
      <c r="O23" s="64"/>
      <c r="P23" s="64">
        <v>0.72899999999999998</v>
      </c>
      <c r="Q23" s="71"/>
      <c r="R23" s="21">
        <f>SUM(S23:V23)</f>
        <v>0.67649999999999999</v>
      </c>
      <c r="S23" s="64"/>
      <c r="T23" s="64"/>
      <c r="U23" s="64">
        <v>0.67649999999999999</v>
      </c>
      <c r="V23" s="71"/>
      <c r="W23" s="21">
        <f>SUM(X23:AA23)</f>
        <v>0.67589999999999995</v>
      </c>
      <c r="X23" s="64"/>
      <c r="Y23" s="64"/>
      <c r="Z23" s="64">
        <v>0.67589999999999995</v>
      </c>
      <c r="AA23" s="71"/>
      <c r="AB23" s="21">
        <f>SUM(AC23:AF23)</f>
        <v>0.67589999999999995</v>
      </c>
      <c r="AC23" s="64"/>
      <c r="AD23" s="64"/>
      <c r="AE23" s="64">
        <v>0.67589999999999995</v>
      </c>
      <c r="AF23" s="71"/>
      <c r="AG23" s="21">
        <f>SUM(AH23:AK23)</f>
        <v>0.67589999999999995</v>
      </c>
      <c r="AH23" s="64"/>
      <c r="AI23" s="64"/>
      <c r="AJ23" s="64">
        <v>0.67589999999999995</v>
      </c>
      <c r="AK23" s="71"/>
      <c r="AL23" s="21">
        <f>SUM(AM23:AP23)</f>
        <v>0.75060000000000004</v>
      </c>
      <c r="AM23" s="64"/>
      <c r="AN23" s="64"/>
      <c r="AO23" s="64">
        <v>0.75060000000000004</v>
      </c>
      <c r="AP23" s="71"/>
      <c r="AQ23" s="21">
        <f>SUM(AR23:AU23)</f>
        <v>0.75060000000000004</v>
      </c>
      <c r="AR23" s="64"/>
      <c r="AS23" s="64"/>
      <c r="AT23" s="64">
        <v>0.75060000000000004</v>
      </c>
      <c r="AU23" s="71"/>
      <c r="AV23" s="21">
        <f>SUM(AW23:AZ23)</f>
        <v>0.75060000000000004</v>
      </c>
      <c r="AW23" s="64"/>
      <c r="AX23" s="64"/>
      <c r="AY23" s="64">
        <v>0.75060000000000004</v>
      </c>
      <c r="AZ23" s="71"/>
      <c r="BA23" s="21">
        <f>SUM(BB23:BE23)</f>
        <v>0</v>
      </c>
      <c r="BB23" s="64"/>
      <c r="BC23" s="64"/>
      <c r="BD23" s="64"/>
      <c r="BE23" s="71"/>
      <c r="BF23" s="21">
        <f>SUM(BG23:BJ23)</f>
        <v>0</v>
      </c>
      <c r="BG23" s="64"/>
      <c r="BH23" s="64"/>
      <c r="BI23" s="64"/>
      <c r="BJ23" s="71"/>
      <c r="BK23" s="21">
        <f>SUM(BL23:BO23)</f>
        <v>0</v>
      </c>
      <c r="BL23" s="64"/>
      <c r="BM23" s="64"/>
      <c r="BN23" s="64"/>
      <c r="BO23" s="71"/>
    </row>
    <row r="24" spans="1:67" s="1" customFormat="1" ht="32.25" thickBot="1">
      <c r="A24" s="72" t="s">
        <v>41</v>
      </c>
      <c r="B24" s="141" t="s">
        <v>59</v>
      </c>
      <c r="C24" s="74">
        <f>SUM(D24:G24)</f>
        <v>0</v>
      </c>
      <c r="D24" s="75"/>
      <c r="E24" s="75"/>
      <c r="F24" s="75"/>
      <c r="G24" s="76"/>
      <c r="H24" s="74">
        <f>SUM(I24:L24)</f>
        <v>0</v>
      </c>
      <c r="I24" s="75"/>
      <c r="J24" s="75"/>
      <c r="K24" s="75"/>
      <c r="L24" s="76"/>
      <c r="M24" s="74">
        <f>SUM(N24:Q24)</f>
        <v>0</v>
      </c>
      <c r="N24" s="75"/>
      <c r="O24" s="75"/>
      <c r="P24" s="75"/>
      <c r="Q24" s="76"/>
      <c r="R24" s="74">
        <f>SUM(S24:V24)</f>
        <v>0</v>
      </c>
      <c r="S24" s="75"/>
      <c r="T24" s="75"/>
      <c r="U24" s="75"/>
      <c r="V24" s="76"/>
      <c r="W24" s="74">
        <f>SUM(X24:AA24)</f>
        <v>0</v>
      </c>
      <c r="X24" s="75"/>
      <c r="Y24" s="75"/>
      <c r="Z24" s="75"/>
      <c r="AA24" s="76"/>
      <c r="AB24" s="74">
        <f>SUM(AC24:AF24)</f>
        <v>0</v>
      </c>
      <c r="AC24" s="75"/>
      <c r="AD24" s="75"/>
      <c r="AE24" s="75"/>
      <c r="AF24" s="76"/>
      <c r="AG24" s="74">
        <f>SUM(AH24:AK24)</f>
        <v>0</v>
      </c>
      <c r="AH24" s="75"/>
      <c r="AI24" s="75"/>
      <c r="AJ24" s="75"/>
      <c r="AK24" s="76"/>
      <c r="AL24" s="74">
        <f>SUM(AM24:AP24)</f>
        <v>0</v>
      </c>
      <c r="AM24" s="75"/>
      <c r="AN24" s="75"/>
      <c r="AO24" s="75"/>
      <c r="AP24" s="76"/>
      <c r="AQ24" s="74">
        <f>SUM(AR24:AU24)</f>
        <v>0</v>
      </c>
      <c r="AR24" s="75"/>
      <c r="AS24" s="75"/>
      <c r="AT24" s="75"/>
      <c r="AU24" s="76"/>
      <c r="AV24" s="74">
        <f>SUM(AW24:AZ24)</f>
        <v>0</v>
      </c>
      <c r="AW24" s="75"/>
      <c r="AX24" s="75"/>
      <c r="AY24" s="75"/>
      <c r="AZ24" s="76"/>
      <c r="BA24" s="74">
        <f>SUM(BB24:BE24)</f>
        <v>0</v>
      </c>
      <c r="BB24" s="75"/>
      <c r="BC24" s="75"/>
      <c r="BD24" s="75"/>
      <c r="BE24" s="76"/>
      <c r="BF24" s="74">
        <f>SUM(BG24:BJ24)</f>
        <v>0</v>
      </c>
      <c r="BG24" s="75"/>
      <c r="BH24" s="75"/>
      <c r="BI24" s="75"/>
      <c r="BJ24" s="76"/>
      <c r="BK24" s="74">
        <f>SUM(BL24:BO24)</f>
        <v>0</v>
      </c>
      <c r="BL24" s="75"/>
      <c r="BM24" s="75"/>
      <c r="BN24" s="75"/>
      <c r="BO24" s="76"/>
    </row>
    <row r="25" spans="1:67" s="1" customFormat="1" ht="16.5" thickBot="1">
      <c r="A25" s="99"/>
      <c r="B25" s="100" t="s">
        <v>42</v>
      </c>
      <c r="C25" s="101"/>
      <c r="D25" s="80">
        <f>D8-D18-D20-D22-D23-D24-E11-F11-G11</f>
        <v>0</v>
      </c>
      <c r="E25" s="80">
        <f>E8-E18-E20-E22-E23-E24-F12-G12</f>
        <v>0</v>
      </c>
      <c r="F25" s="80">
        <f>F8-F18-F20-F22-F23-F24-G13</f>
        <v>0</v>
      </c>
      <c r="G25" s="81">
        <f>G8-G18-G20-G22-G23-G24</f>
        <v>4.366000000000092E-5</v>
      </c>
      <c r="H25" s="101"/>
      <c r="I25" s="80">
        <f>I8-I18-I20-I22-I23-I24-J11-K11-L11</f>
        <v>0</v>
      </c>
      <c r="J25" s="80">
        <f>J8-J18-J20-J22-J23-J24-K12-L12</f>
        <v>0</v>
      </c>
      <c r="K25" s="80">
        <f>K8-K18-K20-K22-K23-K24-L13</f>
        <v>-1.1102230246251565E-16</v>
      </c>
      <c r="L25" s="81">
        <f>L8-L18-L20-L22-L23-L24</f>
        <v>3.8240000000078211E-5</v>
      </c>
      <c r="M25" s="101"/>
      <c r="N25" s="80">
        <f>N8-N18-N20-N22-N23-N24-O11-P11-Q11</f>
        <v>0</v>
      </c>
      <c r="O25" s="80">
        <f>O8-O18-O20-O22-O23-O24-P12-Q12</f>
        <v>0</v>
      </c>
      <c r="P25" s="80">
        <f>P8-P18-P20-P22-P23-P24-Q13</f>
        <v>-1.1102230246251565E-16</v>
      </c>
      <c r="Q25" s="81">
        <f>Q8-Q18-Q20-Q22-Q23-Q24</f>
        <v>3.8240000000078211E-5</v>
      </c>
      <c r="R25" s="101"/>
      <c r="S25" s="80">
        <f>S8-S18-S20-S22-S23-S24-T11-U11-V11</f>
        <v>0</v>
      </c>
      <c r="T25" s="80">
        <f>T8-T18-T20-T22-T23-T24-U12-V12</f>
        <v>0</v>
      </c>
      <c r="U25" s="80">
        <f>U8-U18-U20-U22-U23-U24-V13</f>
        <v>-1.1102230246251565E-16</v>
      </c>
      <c r="V25" s="81">
        <f>V8-V18-V20-V22-V23-V24</f>
        <v>3.8240000000078211E-5</v>
      </c>
      <c r="W25" s="101"/>
      <c r="X25" s="80">
        <f>X8-X18-X20-X22-X23-X24-Y11-Z11-AA11</f>
        <v>0</v>
      </c>
      <c r="Y25" s="80">
        <f>Y8-Y18-Y20-Y22-Y23-Y24-Z12-AA12</f>
        <v>0</v>
      </c>
      <c r="Z25" s="80">
        <f>Z8-Z18-Z20-Z22-Z23-Z24-AA13</f>
        <v>0</v>
      </c>
      <c r="AA25" s="81">
        <f>AA8-AA18-AA20-AA22-AA23-AA24</f>
        <v>1.2007780000000023E-2</v>
      </c>
      <c r="AB25" s="101"/>
      <c r="AC25" s="80">
        <f>AC8-AC18-AC20-AC22-AC23-AC24-AD11-AE11-AF11</f>
        <v>0</v>
      </c>
      <c r="AD25" s="80">
        <f>AD8-AD18-AD20-AD22-AD23-AD24-AE12-AF12</f>
        <v>0</v>
      </c>
      <c r="AE25" s="80">
        <f>AE8-AE18-AE20-AE22-AE23-AE24-AF13</f>
        <v>0</v>
      </c>
      <c r="AF25" s="81">
        <f>AF8-AF18-AF20-AF22-AF23-AF24</f>
        <v>1.2007780000000023E-2</v>
      </c>
      <c r="AG25" s="101"/>
      <c r="AH25" s="80">
        <f>AH8-AH18-AH20-AH22-AH23-AH24-AI11-AJ11-AK11</f>
        <v>0</v>
      </c>
      <c r="AI25" s="80">
        <f>AI8-AI18-AI20-AI22-AI23-AI24-AJ12-AK12</f>
        <v>0</v>
      </c>
      <c r="AJ25" s="80">
        <f>AJ8-AJ18-AJ20-AJ22-AJ23-AJ24-AK13</f>
        <v>0</v>
      </c>
      <c r="AK25" s="81">
        <f>AK8-AK18-AK20-AK22-AK23-AK24</f>
        <v>1.2007780000000023E-2</v>
      </c>
      <c r="AL25" s="101"/>
      <c r="AM25" s="80">
        <f>AM8-AM18-AM20-AM22-AM23-AM24-AN11-AO11-AP11</f>
        <v>0</v>
      </c>
      <c r="AN25" s="80">
        <f>AN8-AN18-AN20-AN22-AN23-AN24-AO12-AP12</f>
        <v>0</v>
      </c>
      <c r="AO25" s="80">
        <f>AO8-AO18-AO20-AO22-AO23-AO24-AP13</f>
        <v>0</v>
      </c>
      <c r="AP25" s="81">
        <f>AP8-AP18-AP20-AP22-AP23-AP24</f>
        <v>1.206050000000003E-2</v>
      </c>
      <c r="AQ25" s="101"/>
      <c r="AR25" s="80">
        <f>AR8-AR18-AR20-AR22-AR23-AR24-AS11-AT11-AU11</f>
        <v>0</v>
      </c>
      <c r="AS25" s="80">
        <f>AS8-AS18-AS20-AS22-AS23-AS24-AT12-AU12</f>
        <v>0</v>
      </c>
      <c r="AT25" s="80">
        <f>AT8-AT18-AT20-AT22-AT23-AT24-AU13</f>
        <v>0</v>
      </c>
      <c r="AU25" s="81">
        <f>AU8-AU18-AU20-AU22-AU23-AU24</f>
        <v>1.206050000000003E-2</v>
      </c>
      <c r="AV25" s="101"/>
      <c r="AW25" s="80">
        <f>AW8-AW18-AW20-AW22-AW23-AW24-AX11-AY11-AZ11</f>
        <v>0</v>
      </c>
      <c r="AX25" s="80">
        <f>AX8-AX18-AX20-AX22-AX23-AX24-AY12-AZ12</f>
        <v>0</v>
      </c>
      <c r="AY25" s="80">
        <f>AY8-AY18-AY20-AY22-AY23-AY24-AZ13</f>
        <v>0</v>
      </c>
      <c r="AZ25" s="81">
        <f>AZ8-AZ18-AZ20-AZ22-AZ23-AZ24</f>
        <v>1.206050000000003E-2</v>
      </c>
      <c r="BA25" s="101"/>
      <c r="BB25" s="80">
        <f>BB8-BB18-BB20-BB22-BB23-BB24-BC11-BD11-BE11</f>
        <v>0</v>
      </c>
      <c r="BC25" s="80">
        <f>BC8-BC18-BC20-BC22-BC23-BC24-BD12-BE12</f>
        <v>0</v>
      </c>
      <c r="BD25" s="80">
        <f>BD8-BD18-BD20-BD22-BD23-BD24-BE13</f>
        <v>0</v>
      </c>
      <c r="BE25" s="81">
        <f>BE8-BE18-BE20-BE22-BE23-BE24</f>
        <v>0</v>
      </c>
      <c r="BF25" s="101"/>
      <c r="BG25" s="80">
        <f>BG8-BG18-BG20-BG22-BG23-BG24-BH11-BI11-BJ11</f>
        <v>0</v>
      </c>
      <c r="BH25" s="80">
        <f>BH8-BH18-BH20-BH22-BH23-BH24-BI12-BJ12</f>
        <v>0</v>
      </c>
      <c r="BI25" s="80">
        <f>BI8-BI18-BI20-BI22-BI23-BI24-BJ13</f>
        <v>0</v>
      </c>
      <c r="BJ25" s="81">
        <f>BJ8-BJ18-BJ20-BJ22-BJ23-BJ24</f>
        <v>0</v>
      </c>
      <c r="BK25" s="101"/>
      <c r="BL25" s="80">
        <f>BL8-BL18-BL20-BL22-BL23-BL24-BM11-BN11-BO11</f>
        <v>0</v>
      </c>
      <c r="BM25" s="80">
        <f>BM8-BM18-BM20-BM22-BM23-BM24-BN12-BO12</f>
        <v>0</v>
      </c>
      <c r="BN25" s="80">
        <f>BN8-BN18-BN20-BN22-BN23-BN24-BO13</f>
        <v>0</v>
      </c>
      <c r="BO25" s="81">
        <f>BO8-BO18-BO20-BO22-BO23-BO24</f>
        <v>0</v>
      </c>
    </row>
    <row r="26" spans="1:67" s="1" customFormat="1" ht="15.75">
      <c r="B26" s="102"/>
    </row>
    <row r="27" spans="1:67" s="1" customFormat="1" ht="15.75">
      <c r="B27" s="1" t="s">
        <v>29</v>
      </c>
    </row>
    <row r="28" spans="1:67" ht="15.75">
      <c r="A28" s="1"/>
      <c r="B28" s="1"/>
    </row>
    <row r="29" spans="1:67" ht="16.5" thickBot="1">
      <c r="A29" s="1"/>
      <c r="B29" s="8" t="s">
        <v>62</v>
      </c>
    </row>
    <row r="30" spans="1:67" ht="31.5">
      <c r="A30" s="9" t="s">
        <v>8</v>
      </c>
      <c r="B30" s="10" t="s">
        <v>60</v>
      </c>
      <c r="C30" s="87" t="s">
        <v>3</v>
      </c>
      <c r="D30" s="87" t="s">
        <v>10</v>
      </c>
      <c r="E30" s="87" t="s">
        <v>11</v>
      </c>
      <c r="F30" s="87" t="s">
        <v>12</v>
      </c>
      <c r="G30" s="88" t="s">
        <v>13</v>
      </c>
      <c r="H30" s="87" t="s">
        <v>3</v>
      </c>
      <c r="I30" s="87" t="s">
        <v>10</v>
      </c>
      <c r="J30" s="87" t="s">
        <v>11</v>
      </c>
      <c r="K30" s="87" t="s">
        <v>12</v>
      </c>
      <c r="L30" s="88" t="s">
        <v>13</v>
      </c>
      <c r="M30" s="87" t="s">
        <v>3</v>
      </c>
      <c r="N30" s="87" t="s">
        <v>10</v>
      </c>
      <c r="O30" s="87" t="s">
        <v>11</v>
      </c>
      <c r="P30" s="87" t="s">
        <v>12</v>
      </c>
      <c r="Q30" s="88" t="s">
        <v>13</v>
      </c>
      <c r="R30" s="87" t="s">
        <v>3</v>
      </c>
      <c r="S30" s="87" t="s">
        <v>10</v>
      </c>
      <c r="T30" s="87" t="s">
        <v>11</v>
      </c>
      <c r="U30" s="87" t="s">
        <v>12</v>
      </c>
      <c r="V30" s="88" t="s">
        <v>13</v>
      </c>
      <c r="W30" s="87" t="s">
        <v>3</v>
      </c>
      <c r="X30" s="87" t="s">
        <v>10</v>
      </c>
      <c r="Y30" s="87" t="s">
        <v>11</v>
      </c>
      <c r="Z30" s="87" t="s">
        <v>12</v>
      </c>
      <c r="AA30" s="88" t="s">
        <v>13</v>
      </c>
      <c r="AB30" s="87" t="s">
        <v>3</v>
      </c>
      <c r="AC30" s="87" t="s">
        <v>10</v>
      </c>
      <c r="AD30" s="87" t="s">
        <v>11</v>
      </c>
      <c r="AE30" s="87" t="s">
        <v>12</v>
      </c>
      <c r="AF30" s="88" t="s">
        <v>13</v>
      </c>
      <c r="AG30" s="87" t="s">
        <v>3</v>
      </c>
      <c r="AH30" s="87" t="s">
        <v>10</v>
      </c>
      <c r="AI30" s="87" t="s">
        <v>11</v>
      </c>
      <c r="AJ30" s="87" t="s">
        <v>12</v>
      </c>
      <c r="AK30" s="88" t="s">
        <v>13</v>
      </c>
      <c r="AL30" s="87" t="s">
        <v>3</v>
      </c>
      <c r="AM30" s="87" t="s">
        <v>10</v>
      </c>
      <c r="AN30" s="87" t="s">
        <v>11</v>
      </c>
      <c r="AO30" s="87" t="s">
        <v>12</v>
      </c>
      <c r="AP30" s="88" t="s">
        <v>13</v>
      </c>
      <c r="AQ30" s="87" t="s">
        <v>3</v>
      </c>
      <c r="AR30" s="87" t="s">
        <v>10</v>
      </c>
      <c r="AS30" s="87" t="s">
        <v>11</v>
      </c>
      <c r="AT30" s="87" t="s">
        <v>12</v>
      </c>
      <c r="AU30" s="88" t="s">
        <v>13</v>
      </c>
      <c r="AV30" s="87" t="s">
        <v>3</v>
      </c>
      <c r="AW30" s="87" t="s">
        <v>10</v>
      </c>
      <c r="AX30" s="87" t="s">
        <v>11</v>
      </c>
      <c r="AY30" s="87" t="s">
        <v>12</v>
      </c>
      <c r="AZ30" s="88" t="s">
        <v>13</v>
      </c>
      <c r="BA30" s="87" t="s">
        <v>3</v>
      </c>
      <c r="BB30" s="87" t="s">
        <v>10</v>
      </c>
      <c r="BC30" s="87" t="s">
        <v>11</v>
      </c>
      <c r="BD30" s="87" t="s">
        <v>12</v>
      </c>
      <c r="BE30" s="88" t="s">
        <v>13</v>
      </c>
      <c r="BF30" s="87" t="s">
        <v>3</v>
      </c>
      <c r="BG30" s="87" t="s">
        <v>10</v>
      </c>
      <c r="BH30" s="87" t="s">
        <v>11</v>
      </c>
      <c r="BI30" s="87" t="s">
        <v>12</v>
      </c>
      <c r="BJ30" s="88" t="s">
        <v>13</v>
      </c>
      <c r="BK30" s="87" t="s">
        <v>3</v>
      </c>
      <c r="BL30" s="87" t="s">
        <v>10</v>
      </c>
      <c r="BM30" s="87" t="s">
        <v>11</v>
      </c>
      <c r="BN30" s="87" t="s">
        <v>12</v>
      </c>
      <c r="BO30" s="88" t="s">
        <v>13</v>
      </c>
    </row>
    <row r="31" spans="1:67" ht="15.75">
      <c r="A31" s="11"/>
      <c r="B31" s="12"/>
      <c r="C31" s="25">
        <f>SUM(D31:G31)</f>
        <v>0</v>
      </c>
      <c r="D31" s="17"/>
      <c r="E31" s="17"/>
      <c r="F31" s="17"/>
      <c r="G31" s="18"/>
      <c r="H31" s="25">
        <f>SUM(I31:L31)</f>
        <v>0</v>
      </c>
      <c r="I31" s="17"/>
      <c r="J31" s="17"/>
      <c r="K31" s="17"/>
      <c r="L31" s="18"/>
      <c r="M31" s="25">
        <f>SUM(N31:Q31)</f>
        <v>0</v>
      </c>
      <c r="N31" s="17"/>
      <c r="O31" s="17"/>
      <c r="P31" s="17"/>
      <c r="Q31" s="18"/>
      <c r="R31" s="25">
        <f>SUM(S31:V31)</f>
        <v>0</v>
      </c>
      <c r="S31" s="17"/>
      <c r="T31" s="17"/>
      <c r="U31" s="17"/>
      <c r="V31" s="18"/>
      <c r="W31" s="25">
        <f>SUM(X31:AA31)</f>
        <v>0</v>
      </c>
      <c r="X31" s="17"/>
      <c r="Y31" s="17"/>
      <c r="Z31" s="17"/>
      <c r="AA31" s="18"/>
      <c r="AB31" s="25">
        <f>SUM(AC31:AF31)</f>
        <v>0</v>
      </c>
      <c r="AC31" s="17"/>
      <c r="AD31" s="17"/>
      <c r="AE31" s="17"/>
      <c r="AF31" s="18"/>
      <c r="AG31" s="25">
        <f>SUM(AH31:AK31)</f>
        <v>0</v>
      </c>
      <c r="AH31" s="17"/>
      <c r="AI31" s="17"/>
      <c r="AJ31" s="17"/>
      <c r="AK31" s="18"/>
      <c r="AL31" s="25">
        <f>SUM(AM31:AP31)</f>
        <v>0</v>
      </c>
      <c r="AM31" s="17"/>
      <c r="AN31" s="17"/>
      <c r="AO31" s="17"/>
      <c r="AP31" s="18"/>
      <c r="AQ31" s="25">
        <f>SUM(AR31:AU31)</f>
        <v>0</v>
      </c>
      <c r="AR31" s="17"/>
      <c r="AS31" s="17"/>
      <c r="AT31" s="17"/>
      <c r="AU31" s="18"/>
      <c r="AV31" s="25">
        <f>SUM(AW31:AZ31)</f>
        <v>0</v>
      </c>
      <c r="AW31" s="17"/>
      <c r="AX31" s="17"/>
      <c r="AY31" s="17"/>
      <c r="AZ31" s="18"/>
      <c r="BA31" s="25">
        <f>SUM(BB31:BE31)</f>
        <v>0</v>
      </c>
      <c r="BB31" s="17"/>
      <c r="BC31" s="17"/>
      <c r="BD31" s="17"/>
      <c r="BE31" s="18"/>
      <c r="BF31" s="25">
        <f>SUM(BG31:BJ31)</f>
        <v>0</v>
      </c>
      <c r="BG31" s="17"/>
      <c r="BH31" s="17"/>
      <c r="BI31" s="17"/>
      <c r="BJ31" s="18"/>
      <c r="BK31" s="25">
        <f>SUM(BL31:BO31)</f>
        <v>0</v>
      </c>
      <c r="BL31" s="17"/>
      <c r="BM31" s="17"/>
      <c r="BN31" s="17"/>
      <c r="BO31" s="18"/>
    </row>
    <row r="32" spans="1:67" ht="15.75">
      <c r="A32" s="11"/>
      <c r="B32" s="12"/>
      <c r="C32" s="25">
        <f>SUM(D32:G32)</f>
        <v>0</v>
      </c>
      <c r="D32" s="17"/>
      <c r="E32" s="17"/>
      <c r="F32" s="17"/>
      <c r="G32" s="18"/>
      <c r="H32" s="25">
        <f>SUM(I32:L32)</f>
        <v>0</v>
      </c>
      <c r="I32" s="17"/>
      <c r="J32" s="17"/>
      <c r="K32" s="17"/>
      <c r="L32" s="18"/>
      <c r="M32" s="25">
        <f>SUM(N32:Q32)</f>
        <v>0</v>
      </c>
      <c r="N32" s="17"/>
      <c r="O32" s="17"/>
      <c r="P32" s="17"/>
      <c r="Q32" s="18"/>
      <c r="R32" s="25">
        <f>SUM(S32:V32)</f>
        <v>0</v>
      </c>
      <c r="S32" s="17"/>
      <c r="T32" s="17"/>
      <c r="U32" s="17"/>
      <c r="V32" s="18"/>
      <c r="W32" s="25">
        <f>SUM(X32:AA32)</f>
        <v>0</v>
      </c>
      <c r="X32" s="17"/>
      <c r="Y32" s="17"/>
      <c r="Z32" s="17"/>
      <c r="AA32" s="18"/>
      <c r="AB32" s="25">
        <f>SUM(AC32:AF32)</f>
        <v>0</v>
      </c>
      <c r="AC32" s="17"/>
      <c r="AD32" s="17"/>
      <c r="AE32" s="17"/>
      <c r="AF32" s="18"/>
      <c r="AG32" s="25">
        <f>SUM(AH32:AK32)</f>
        <v>0</v>
      </c>
      <c r="AH32" s="17"/>
      <c r="AI32" s="17"/>
      <c r="AJ32" s="17"/>
      <c r="AK32" s="18"/>
      <c r="AL32" s="25">
        <f>SUM(AM32:AP32)</f>
        <v>0</v>
      </c>
      <c r="AM32" s="17"/>
      <c r="AN32" s="17"/>
      <c r="AO32" s="17"/>
      <c r="AP32" s="18"/>
      <c r="AQ32" s="25">
        <f>SUM(AR32:AU32)</f>
        <v>0</v>
      </c>
      <c r="AR32" s="17"/>
      <c r="AS32" s="17"/>
      <c r="AT32" s="17"/>
      <c r="AU32" s="18"/>
      <c r="AV32" s="25">
        <f>SUM(AW32:AZ32)</f>
        <v>0</v>
      </c>
      <c r="AW32" s="17"/>
      <c r="AX32" s="17"/>
      <c r="AY32" s="17"/>
      <c r="AZ32" s="18"/>
      <c r="BA32" s="25">
        <f>SUM(BB32:BE32)</f>
        <v>0</v>
      </c>
      <c r="BB32" s="17"/>
      <c r="BC32" s="17"/>
      <c r="BD32" s="17"/>
      <c r="BE32" s="18"/>
      <c r="BF32" s="25">
        <f>SUM(BG32:BJ32)</f>
        <v>0</v>
      </c>
      <c r="BG32" s="17"/>
      <c r="BH32" s="17"/>
      <c r="BI32" s="17"/>
      <c r="BJ32" s="18"/>
      <c r="BK32" s="25">
        <f>SUM(BL32:BO32)</f>
        <v>0</v>
      </c>
      <c r="BL32" s="17"/>
      <c r="BM32" s="17"/>
      <c r="BN32" s="17"/>
      <c r="BO32" s="18"/>
    </row>
    <row r="33" spans="1:67" ht="15.75">
      <c r="A33" s="11"/>
      <c r="B33" s="12"/>
      <c r="C33" s="25">
        <f>SUM(D33:G33)</f>
        <v>0</v>
      </c>
      <c r="D33" s="17"/>
      <c r="E33" s="17"/>
      <c r="F33" s="17"/>
      <c r="G33" s="18"/>
      <c r="H33" s="25">
        <f>SUM(I33:L33)</f>
        <v>0</v>
      </c>
      <c r="I33" s="17"/>
      <c r="J33" s="17"/>
      <c r="K33" s="17"/>
      <c r="L33" s="18"/>
      <c r="M33" s="25">
        <f>SUM(N33:Q33)</f>
        <v>0</v>
      </c>
      <c r="N33" s="17"/>
      <c r="O33" s="17"/>
      <c r="P33" s="17"/>
      <c r="Q33" s="18"/>
      <c r="R33" s="25">
        <f>SUM(S33:V33)</f>
        <v>0</v>
      </c>
      <c r="S33" s="17"/>
      <c r="T33" s="17"/>
      <c r="U33" s="17"/>
      <c r="V33" s="18"/>
      <c r="W33" s="25">
        <f>SUM(X33:AA33)</f>
        <v>0</v>
      </c>
      <c r="X33" s="17"/>
      <c r="Y33" s="17"/>
      <c r="Z33" s="17"/>
      <c r="AA33" s="18"/>
      <c r="AB33" s="25">
        <f>SUM(AC33:AF33)</f>
        <v>0</v>
      </c>
      <c r="AC33" s="17"/>
      <c r="AD33" s="17"/>
      <c r="AE33" s="17"/>
      <c r="AF33" s="18"/>
      <c r="AG33" s="25">
        <f>SUM(AH33:AK33)</f>
        <v>0</v>
      </c>
      <c r="AH33" s="17"/>
      <c r="AI33" s="17"/>
      <c r="AJ33" s="17"/>
      <c r="AK33" s="18"/>
      <c r="AL33" s="25">
        <f>SUM(AM33:AP33)</f>
        <v>0</v>
      </c>
      <c r="AM33" s="17"/>
      <c r="AN33" s="17"/>
      <c r="AO33" s="17"/>
      <c r="AP33" s="18"/>
      <c r="AQ33" s="25">
        <f>SUM(AR33:AU33)</f>
        <v>0</v>
      </c>
      <c r="AR33" s="17"/>
      <c r="AS33" s="17"/>
      <c r="AT33" s="17"/>
      <c r="AU33" s="18"/>
      <c r="AV33" s="25">
        <f>SUM(AW33:AZ33)</f>
        <v>0</v>
      </c>
      <c r="AW33" s="17"/>
      <c r="AX33" s="17"/>
      <c r="AY33" s="17"/>
      <c r="AZ33" s="18"/>
      <c r="BA33" s="25">
        <f>SUM(BB33:BE33)</f>
        <v>0</v>
      </c>
      <c r="BB33" s="17"/>
      <c r="BC33" s="17"/>
      <c r="BD33" s="17"/>
      <c r="BE33" s="18"/>
      <c r="BF33" s="25">
        <f>SUM(BG33:BJ33)</f>
        <v>0</v>
      </c>
      <c r="BG33" s="17"/>
      <c r="BH33" s="17"/>
      <c r="BI33" s="17"/>
      <c r="BJ33" s="18"/>
      <c r="BK33" s="25">
        <f>SUM(BL33:BO33)</f>
        <v>0</v>
      </c>
      <c r="BL33" s="17"/>
      <c r="BM33" s="17"/>
      <c r="BN33" s="17"/>
      <c r="BO33" s="18"/>
    </row>
    <row r="34" spans="1:67" ht="16.5" thickBot="1">
      <c r="A34" s="103"/>
      <c r="B34" s="107" t="s">
        <v>43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104"/>
      <c r="AQ34" s="24"/>
      <c r="AR34" s="24"/>
      <c r="AS34" s="24"/>
      <c r="AT34" s="24"/>
      <c r="AU34" s="104"/>
      <c r="AV34" s="24"/>
      <c r="AW34" s="24"/>
      <c r="AX34" s="24"/>
      <c r="AY34" s="24"/>
      <c r="AZ34" s="104"/>
      <c r="BA34" s="24"/>
      <c r="BB34" s="24"/>
      <c r="BC34" s="24"/>
      <c r="BD34" s="24"/>
      <c r="BE34" s="104"/>
      <c r="BF34" s="24"/>
      <c r="BG34" s="24"/>
      <c r="BH34" s="24"/>
      <c r="BI34" s="24"/>
      <c r="BJ34" s="104"/>
      <c r="BK34" s="24"/>
      <c r="BL34" s="24"/>
      <c r="BM34" s="24"/>
      <c r="BN34" s="24"/>
      <c r="BO34" s="104"/>
    </row>
    <row r="35" spans="1:67" ht="16.5" thickBot="1">
      <c r="A35" s="13"/>
      <c r="B35" s="14" t="s">
        <v>9</v>
      </c>
      <c r="C35" s="26">
        <f>SUM(C31:C33)</f>
        <v>0</v>
      </c>
      <c r="D35" s="26">
        <f>SUM(D31:D33)</f>
        <v>0</v>
      </c>
      <c r="E35" s="26">
        <f>SUM(E31:E33)</f>
        <v>0</v>
      </c>
      <c r="F35" s="26">
        <f>SUM(F31:F33)</f>
        <v>0</v>
      </c>
      <c r="G35" s="27">
        <f>SUM(G31:G33)</f>
        <v>0</v>
      </c>
      <c r="H35" s="26">
        <f t="shared" ref="H35:Q35" si="0">SUM(H31:H33)</f>
        <v>0</v>
      </c>
      <c r="I35" s="26">
        <f t="shared" si="0"/>
        <v>0</v>
      </c>
      <c r="J35" s="26">
        <f t="shared" si="0"/>
        <v>0</v>
      </c>
      <c r="K35" s="26">
        <f t="shared" si="0"/>
        <v>0</v>
      </c>
      <c r="L35" s="27">
        <f t="shared" si="0"/>
        <v>0</v>
      </c>
      <c r="M35" s="26">
        <f t="shared" si="0"/>
        <v>0</v>
      </c>
      <c r="N35" s="26">
        <f t="shared" si="0"/>
        <v>0</v>
      </c>
      <c r="O35" s="26">
        <f t="shared" si="0"/>
        <v>0</v>
      </c>
      <c r="P35" s="26">
        <f t="shared" si="0"/>
        <v>0</v>
      </c>
      <c r="Q35" s="27">
        <f t="shared" si="0"/>
        <v>0</v>
      </c>
      <c r="R35" s="26">
        <f>SUM(R31:R33)</f>
        <v>0</v>
      </c>
      <c r="S35" s="26">
        <f>SUM(S31:S33)</f>
        <v>0</v>
      </c>
      <c r="T35" s="26">
        <f>SUM(T31:T33)</f>
        <v>0</v>
      </c>
      <c r="U35" s="26">
        <f>SUM(U31:U33)</f>
        <v>0</v>
      </c>
      <c r="V35" s="27">
        <f>SUM(V31:V33)</f>
        <v>0</v>
      </c>
      <c r="W35" s="26">
        <f t="shared" ref="W35:AF35" si="1">SUM(W31:W33)</f>
        <v>0</v>
      </c>
      <c r="X35" s="26">
        <f t="shared" si="1"/>
        <v>0</v>
      </c>
      <c r="Y35" s="26">
        <f t="shared" si="1"/>
        <v>0</v>
      </c>
      <c r="Z35" s="26">
        <f t="shared" si="1"/>
        <v>0</v>
      </c>
      <c r="AA35" s="27">
        <f t="shared" si="1"/>
        <v>0</v>
      </c>
      <c r="AB35" s="26">
        <f t="shared" si="1"/>
        <v>0</v>
      </c>
      <c r="AC35" s="26">
        <f t="shared" si="1"/>
        <v>0</v>
      </c>
      <c r="AD35" s="26">
        <f t="shared" si="1"/>
        <v>0</v>
      </c>
      <c r="AE35" s="26">
        <f t="shared" si="1"/>
        <v>0</v>
      </c>
      <c r="AF35" s="27">
        <f t="shared" si="1"/>
        <v>0</v>
      </c>
      <c r="AG35" s="26">
        <f>SUM(AG31:AG33)</f>
        <v>0</v>
      </c>
      <c r="AH35" s="26">
        <f>SUM(AH31:AH33)</f>
        <v>0</v>
      </c>
      <c r="AI35" s="26">
        <f>SUM(AI31:AI33)</f>
        <v>0</v>
      </c>
      <c r="AJ35" s="26">
        <f>SUM(AJ31:AJ33)</f>
        <v>0</v>
      </c>
      <c r="AK35" s="27">
        <f>SUM(AK31:AK33)</f>
        <v>0</v>
      </c>
      <c r="AL35" s="26">
        <f t="shared" ref="AL35:AU35" si="2">SUM(AL31:AL33)</f>
        <v>0</v>
      </c>
      <c r="AM35" s="26">
        <f t="shared" si="2"/>
        <v>0</v>
      </c>
      <c r="AN35" s="26">
        <f t="shared" si="2"/>
        <v>0</v>
      </c>
      <c r="AO35" s="26">
        <f t="shared" si="2"/>
        <v>0</v>
      </c>
      <c r="AP35" s="27">
        <f t="shared" si="2"/>
        <v>0</v>
      </c>
      <c r="AQ35" s="26">
        <f t="shared" si="2"/>
        <v>0</v>
      </c>
      <c r="AR35" s="26">
        <f t="shared" si="2"/>
        <v>0</v>
      </c>
      <c r="AS35" s="26">
        <f t="shared" si="2"/>
        <v>0</v>
      </c>
      <c r="AT35" s="26">
        <f t="shared" si="2"/>
        <v>0</v>
      </c>
      <c r="AU35" s="27">
        <f t="shared" si="2"/>
        <v>0</v>
      </c>
      <c r="AV35" s="26">
        <f>SUM(AV31:AV33)</f>
        <v>0</v>
      </c>
      <c r="AW35" s="26">
        <f>SUM(AW31:AW33)</f>
        <v>0</v>
      </c>
      <c r="AX35" s="26">
        <f>SUM(AX31:AX33)</f>
        <v>0</v>
      </c>
      <c r="AY35" s="26">
        <f>SUM(AY31:AY33)</f>
        <v>0</v>
      </c>
      <c r="AZ35" s="27">
        <f>SUM(AZ31:AZ33)</f>
        <v>0</v>
      </c>
      <c r="BA35" s="26">
        <f t="shared" ref="BA35:BJ35" si="3">SUM(BA31:BA33)</f>
        <v>0</v>
      </c>
      <c r="BB35" s="26">
        <f t="shared" si="3"/>
        <v>0</v>
      </c>
      <c r="BC35" s="26">
        <f t="shared" si="3"/>
        <v>0</v>
      </c>
      <c r="BD35" s="26">
        <f t="shared" si="3"/>
        <v>0</v>
      </c>
      <c r="BE35" s="27">
        <f t="shared" si="3"/>
        <v>0</v>
      </c>
      <c r="BF35" s="26">
        <f t="shared" si="3"/>
        <v>0</v>
      </c>
      <c r="BG35" s="26">
        <f t="shared" si="3"/>
        <v>0</v>
      </c>
      <c r="BH35" s="26">
        <f t="shared" si="3"/>
        <v>0</v>
      </c>
      <c r="BI35" s="26">
        <f t="shared" si="3"/>
        <v>0</v>
      </c>
      <c r="BJ35" s="27">
        <f t="shared" si="3"/>
        <v>0</v>
      </c>
      <c r="BK35" s="26">
        <f>SUM(BK31:BK33)</f>
        <v>0</v>
      </c>
      <c r="BL35" s="26">
        <f>SUM(BL31:BL33)</f>
        <v>0</v>
      </c>
      <c r="BM35" s="26">
        <f>SUM(BM31:BM33)</f>
        <v>0</v>
      </c>
      <c r="BN35" s="26">
        <f>SUM(BN31:BN33)</f>
        <v>0</v>
      </c>
      <c r="BO35" s="27">
        <f>SUM(BO31:BO33)</f>
        <v>0</v>
      </c>
    </row>
    <row r="37" spans="1:67" ht="16.5" thickBot="1">
      <c r="B37" s="8" t="s">
        <v>63</v>
      </c>
    </row>
    <row r="38" spans="1:67" ht="31.5">
      <c r="A38" s="9" t="s">
        <v>8</v>
      </c>
      <c r="B38" s="10" t="s">
        <v>60</v>
      </c>
      <c r="C38" s="87" t="s">
        <v>3</v>
      </c>
      <c r="D38" s="87" t="s">
        <v>10</v>
      </c>
      <c r="E38" s="87" t="s">
        <v>11</v>
      </c>
      <c r="F38" s="87" t="s">
        <v>12</v>
      </c>
      <c r="G38" s="88" t="s">
        <v>13</v>
      </c>
      <c r="H38" s="87" t="s">
        <v>3</v>
      </c>
      <c r="I38" s="87" t="s">
        <v>10</v>
      </c>
      <c r="J38" s="87" t="s">
        <v>11</v>
      </c>
      <c r="K38" s="87" t="s">
        <v>12</v>
      </c>
      <c r="L38" s="88" t="s">
        <v>13</v>
      </c>
      <c r="M38" s="87" t="s">
        <v>3</v>
      </c>
      <c r="N38" s="87" t="s">
        <v>10</v>
      </c>
      <c r="O38" s="87" t="s">
        <v>11</v>
      </c>
      <c r="P38" s="87" t="s">
        <v>12</v>
      </c>
      <c r="Q38" s="88" t="s">
        <v>13</v>
      </c>
      <c r="R38" s="87" t="s">
        <v>3</v>
      </c>
      <c r="S38" s="87" t="s">
        <v>10</v>
      </c>
      <c r="T38" s="87" t="s">
        <v>11</v>
      </c>
      <c r="U38" s="87" t="s">
        <v>12</v>
      </c>
      <c r="V38" s="88" t="s">
        <v>13</v>
      </c>
      <c r="W38" s="87" t="s">
        <v>3</v>
      </c>
      <c r="X38" s="87" t="s">
        <v>10</v>
      </c>
      <c r="Y38" s="87" t="s">
        <v>11</v>
      </c>
      <c r="Z38" s="87" t="s">
        <v>12</v>
      </c>
      <c r="AA38" s="88" t="s">
        <v>13</v>
      </c>
      <c r="AB38" s="87" t="s">
        <v>3</v>
      </c>
      <c r="AC38" s="87" t="s">
        <v>10</v>
      </c>
      <c r="AD38" s="87" t="s">
        <v>11</v>
      </c>
      <c r="AE38" s="87" t="s">
        <v>12</v>
      </c>
      <c r="AF38" s="88" t="s">
        <v>13</v>
      </c>
      <c r="AG38" s="87" t="s">
        <v>3</v>
      </c>
      <c r="AH38" s="87" t="s">
        <v>10</v>
      </c>
      <c r="AI38" s="87" t="s">
        <v>11</v>
      </c>
      <c r="AJ38" s="87" t="s">
        <v>12</v>
      </c>
      <c r="AK38" s="88" t="s">
        <v>13</v>
      </c>
      <c r="AL38" s="87" t="s">
        <v>3</v>
      </c>
      <c r="AM38" s="87" t="s">
        <v>10</v>
      </c>
      <c r="AN38" s="87" t="s">
        <v>11</v>
      </c>
      <c r="AO38" s="87" t="s">
        <v>12</v>
      </c>
      <c r="AP38" s="88" t="s">
        <v>13</v>
      </c>
      <c r="AQ38" s="87" t="s">
        <v>3</v>
      </c>
      <c r="AR38" s="87" t="s">
        <v>10</v>
      </c>
      <c r="AS38" s="87" t="s">
        <v>11</v>
      </c>
      <c r="AT38" s="87" t="s">
        <v>12</v>
      </c>
      <c r="AU38" s="88" t="s">
        <v>13</v>
      </c>
      <c r="AV38" s="87" t="s">
        <v>3</v>
      </c>
      <c r="AW38" s="87" t="s">
        <v>10</v>
      </c>
      <c r="AX38" s="87" t="s">
        <v>11</v>
      </c>
      <c r="AY38" s="87" t="s">
        <v>12</v>
      </c>
      <c r="AZ38" s="88" t="s">
        <v>13</v>
      </c>
      <c r="BA38" s="87" t="s">
        <v>3</v>
      </c>
      <c r="BB38" s="87" t="s">
        <v>10</v>
      </c>
      <c r="BC38" s="87" t="s">
        <v>11</v>
      </c>
      <c r="BD38" s="87" t="s">
        <v>12</v>
      </c>
      <c r="BE38" s="88" t="s">
        <v>13</v>
      </c>
      <c r="BF38" s="87" t="s">
        <v>3</v>
      </c>
      <c r="BG38" s="87" t="s">
        <v>10</v>
      </c>
      <c r="BH38" s="87" t="s">
        <v>11</v>
      </c>
      <c r="BI38" s="87" t="s">
        <v>12</v>
      </c>
      <c r="BJ38" s="88" t="s">
        <v>13</v>
      </c>
      <c r="BK38" s="87" t="s">
        <v>3</v>
      </c>
      <c r="BL38" s="87" t="s">
        <v>10</v>
      </c>
      <c r="BM38" s="87" t="s">
        <v>11</v>
      </c>
      <c r="BN38" s="87" t="s">
        <v>12</v>
      </c>
      <c r="BO38" s="88" t="s">
        <v>13</v>
      </c>
    </row>
    <row r="39" spans="1:67" ht="15.75">
      <c r="A39" s="11"/>
      <c r="B39" s="40"/>
      <c r="C39" s="25">
        <f>SUM(D39:G39)</f>
        <v>0</v>
      </c>
      <c r="D39" s="17"/>
      <c r="E39" s="17"/>
      <c r="F39" s="17"/>
      <c r="G39" s="18"/>
      <c r="H39" s="25">
        <f>SUM(I39:L39)</f>
        <v>0</v>
      </c>
      <c r="I39" s="17"/>
      <c r="J39" s="17"/>
      <c r="K39" s="17"/>
      <c r="L39" s="18"/>
      <c r="M39" s="25">
        <f>SUM(N39:Q39)</f>
        <v>0</v>
      </c>
      <c r="N39" s="17"/>
      <c r="O39" s="17"/>
      <c r="P39" s="17"/>
      <c r="Q39" s="18"/>
      <c r="R39" s="25">
        <f>SUM(S39:V39)</f>
        <v>0</v>
      </c>
      <c r="S39" s="17"/>
      <c r="T39" s="17"/>
      <c r="U39" s="17"/>
      <c r="V39" s="18"/>
      <c r="W39" s="25">
        <f>SUM(X39:AA39)</f>
        <v>0</v>
      </c>
      <c r="X39" s="17"/>
      <c r="Y39" s="17"/>
      <c r="Z39" s="17"/>
      <c r="AA39" s="18"/>
      <c r="AB39" s="25">
        <f>SUM(AC39:AF39)</f>
        <v>0</v>
      </c>
      <c r="AC39" s="17"/>
      <c r="AD39" s="17"/>
      <c r="AE39" s="17"/>
      <c r="AF39" s="18"/>
      <c r="AG39" s="25">
        <f>SUM(AH39:AK39)</f>
        <v>0</v>
      </c>
      <c r="AH39" s="17"/>
      <c r="AI39" s="17"/>
      <c r="AJ39" s="17"/>
      <c r="AK39" s="18"/>
      <c r="AL39" s="25">
        <f>SUM(AM39:AP39)</f>
        <v>0</v>
      </c>
      <c r="AM39" s="17"/>
      <c r="AN39" s="17"/>
      <c r="AO39" s="17"/>
      <c r="AP39" s="18"/>
      <c r="AQ39" s="25">
        <f>SUM(AR39:AU39)</f>
        <v>0</v>
      </c>
      <c r="AR39" s="17"/>
      <c r="AS39" s="17"/>
      <c r="AT39" s="17"/>
      <c r="AU39" s="18"/>
      <c r="AV39" s="25">
        <f>SUM(AW39:AZ39)</f>
        <v>0</v>
      </c>
      <c r="AW39" s="17"/>
      <c r="AX39" s="17"/>
      <c r="AY39" s="17"/>
      <c r="AZ39" s="18"/>
      <c r="BA39" s="25">
        <f>SUM(BB39:BE39)</f>
        <v>0</v>
      </c>
      <c r="BB39" s="17"/>
      <c r="BC39" s="17"/>
      <c r="BD39" s="17"/>
      <c r="BE39" s="18"/>
      <c r="BF39" s="25">
        <f>SUM(BG39:BJ39)</f>
        <v>0</v>
      </c>
      <c r="BG39" s="17"/>
      <c r="BH39" s="17"/>
      <c r="BI39" s="17"/>
      <c r="BJ39" s="18"/>
      <c r="BK39" s="25">
        <f>SUM(BL39:BO39)</f>
        <v>0</v>
      </c>
      <c r="BL39" s="17"/>
      <c r="BM39" s="17"/>
      <c r="BN39" s="17"/>
      <c r="BO39" s="18"/>
    </row>
    <row r="40" spans="1:67" ht="15.75">
      <c r="A40" s="91"/>
      <c r="B40" s="110"/>
      <c r="C40" s="25">
        <f>SUM(D40:G40)</f>
        <v>0</v>
      </c>
      <c r="D40" s="17"/>
      <c r="E40" s="17"/>
      <c r="F40" s="17"/>
      <c r="G40" s="18"/>
      <c r="H40" s="25">
        <f>SUM(I40:L40)</f>
        <v>0</v>
      </c>
      <c r="I40" s="17"/>
      <c r="J40" s="17"/>
      <c r="K40" s="17"/>
      <c r="L40" s="18"/>
      <c r="M40" s="25">
        <f>SUM(N40:Q40)</f>
        <v>0</v>
      </c>
      <c r="N40" s="17"/>
      <c r="O40" s="17"/>
      <c r="P40" s="17"/>
      <c r="Q40" s="18"/>
      <c r="R40" s="25">
        <f>SUM(S40:V40)</f>
        <v>0</v>
      </c>
      <c r="S40" s="17"/>
      <c r="T40" s="17"/>
      <c r="U40" s="17"/>
      <c r="V40" s="18"/>
      <c r="W40" s="25">
        <f>SUM(X40:AA40)</f>
        <v>0</v>
      </c>
      <c r="X40" s="17"/>
      <c r="Y40" s="17"/>
      <c r="Z40" s="17"/>
      <c r="AA40" s="18"/>
      <c r="AB40" s="25">
        <f>SUM(AC40:AF40)</f>
        <v>0</v>
      </c>
      <c r="AC40" s="17"/>
      <c r="AD40" s="17"/>
      <c r="AE40" s="17"/>
      <c r="AF40" s="18"/>
      <c r="AG40" s="25">
        <f>SUM(AH40:AK40)</f>
        <v>0</v>
      </c>
      <c r="AH40" s="17"/>
      <c r="AI40" s="17"/>
      <c r="AJ40" s="17"/>
      <c r="AK40" s="18"/>
      <c r="AL40" s="25">
        <f>SUM(AM40:AP40)</f>
        <v>0</v>
      </c>
      <c r="AM40" s="17"/>
      <c r="AN40" s="17"/>
      <c r="AO40" s="17"/>
      <c r="AP40" s="18"/>
      <c r="AQ40" s="25">
        <f>SUM(AR40:AU40)</f>
        <v>0</v>
      </c>
      <c r="AR40" s="17"/>
      <c r="AS40" s="17"/>
      <c r="AT40" s="17"/>
      <c r="AU40" s="18"/>
      <c r="AV40" s="25">
        <f>SUM(AW40:AZ40)</f>
        <v>0</v>
      </c>
      <c r="AW40" s="17"/>
      <c r="AX40" s="17"/>
      <c r="AY40" s="17"/>
      <c r="AZ40" s="18"/>
      <c r="BA40" s="25">
        <f>SUM(BB40:BE40)</f>
        <v>0</v>
      </c>
      <c r="BB40" s="17"/>
      <c r="BC40" s="17"/>
      <c r="BD40" s="17"/>
      <c r="BE40" s="18"/>
      <c r="BF40" s="25">
        <f>SUM(BG40:BJ40)</f>
        <v>0</v>
      </c>
      <c r="BG40" s="17"/>
      <c r="BH40" s="17"/>
      <c r="BI40" s="17"/>
      <c r="BJ40" s="18"/>
      <c r="BK40" s="25">
        <f>SUM(BL40:BO40)</f>
        <v>0</v>
      </c>
      <c r="BL40" s="17"/>
      <c r="BM40" s="17"/>
      <c r="BN40" s="17"/>
      <c r="BO40" s="18"/>
    </row>
    <row r="41" spans="1:67" ht="15.75">
      <c r="A41" s="91"/>
      <c r="B41" s="110"/>
      <c r="C41" s="25">
        <f>SUM(D41:G41)</f>
        <v>0</v>
      </c>
      <c r="D41" s="17"/>
      <c r="E41" s="17"/>
      <c r="F41" s="17"/>
      <c r="G41" s="18"/>
      <c r="H41" s="25">
        <f>SUM(I41:L41)</f>
        <v>0</v>
      </c>
      <c r="I41" s="17"/>
      <c r="J41" s="17"/>
      <c r="K41" s="17"/>
      <c r="L41" s="18"/>
      <c r="M41" s="25">
        <f>SUM(N41:Q41)</f>
        <v>0</v>
      </c>
      <c r="N41" s="17"/>
      <c r="O41" s="17"/>
      <c r="P41" s="17"/>
      <c r="Q41" s="18"/>
      <c r="R41" s="25">
        <f>SUM(S41:V41)</f>
        <v>0</v>
      </c>
      <c r="S41" s="17"/>
      <c r="T41" s="17"/>
      <c r="U41" s="17"/>
      <c r="V41" s="18"/>
      <c r="W41" s="25">
        <f>SUM(X41:AA41)</f>
        <v>0</v>
      </c>
      <c r="X41" s="17"/>
      <c r="Y41" s="17"/>
      <c r="Z41" s="17"/>
      <c r="AA41" s="18"/>
      <c r="AB41" s="25">
        <f>SUM(AC41:AF41)</f>
        <v>0</v>
      </c>
      <c r="AC41" s="17"/>
      <c r="AD41" s="17"/>
      <c r="AE41" s="17"/>
      <c r="AF41" s="18"/>
      <c r="AG41" s="25">
        <f>SUM(AH41:AK41)</f>
        <v>0</v>
      </c>
      <c r="AH41" s="17"/>
      <c r="AI41" s="17"/>
      <c r="AJ41" s="17"/>
      <c r="AK41" s="18"/>
      <c r="AL41" s="25">
        <f>SUM(AM41:AP41)</f>
        <v>0</v>
      </c>
      <c r="AM41" s="17"/>
      <c r="AN41" s="17"/>
      <c r="AO41" s="17"/>
      <c r="AP41" s="18"/>
      <c r="AQ41" s="25">
        <f>SUM(AR41:AU41)</f>
        <v>0</v>
      </c>
      <c r="AR41" s="17"/>
      <c r="AS41" s="17"/>
      <c r="AT41" s="17"/>
      <c r="AU41" s="18"/>
      <c r="AV41" s="25">
        <f>SUM(AW41:AZ41)</f>
        <v>0</v>
      </c>
      <c r="AW41" s="17"/>
      <c r="AX41" s="17"/>
      <c r="AY41" s="17"/>
      <c r="AZ41" s="18"/>
      <c r="BA41" s="25">
        <f>SUM(BB41:BE41)</f>
        <v>0</v>
      </c>
      <c r="BB41" s="17"/>
      <c r="BC41" s="17"/>
      <c r="BD41" s="17"/>
      <c r="BE41" s="18"/>
      <c r="BF41" s="25">
        <f>SUM(BG41:BJ41)</f>
        <v>0</v>
      </c>
      <c r="BG41" s="17"/>
      <c r="BH41" s="17"/>
      <c r="BI41" s="17"/>
      <c r="BJ41" s="18"/>
      <c r="BK41" s="25">
        <f>SUM(BL41:BO41)</f>
        <v>0</v>
      </c>
      <c r="BL41" s="17"/>
      <c r="BM41" s="17"/>
      <c r="BN41" s="17"/>
      <c r="BO41" s="18"/>
    </row>
    <row r="42" spans="1:67" ht="16.5" thickBot="1">
      <c r="A42" s="105"/>
      <c r="B42" s="107" t="s">
        <v>43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104"/>
      <c r="AQ42" s="24"/>
      <c r="AR42" s="24"/>
      <c r="AS42" s="24"/>
      <c r="AT42" s="24"/>
      <c r="AU42" s="104"/>
      <c r="AV42" s="24"/>
      <c r="AW42" s="24"/>
      <c r="AX42" s="24"/>
      <c r="AY42" s="24"/>
      <c r="AZ42" s="104"/>
      <c r="BA42" s="24"/>
      <c r="BB42" s="24"/>
      <c r="BC42" s="24"/>
      <c r="BD42" s="24"/>
      <c r="BE42" s="104"/>
      <c r="BF42" s="24"/>
      <c r="BG42" s="24"/>
      <c r="BH42" s="24"/>
      <c r="BI42" s="24"/>
      <c r="BJ42" s="104"/>
      <c r="BK42" s="24"/>
      <c r="BL42" s="24"/>
      <c r="BM42" s="24"/>
      <c r="BN42" s="24"/>
      <c r="BO42" s="104"/>
    </row>
    <row r="43" spans="1:67" ht="16.5" thickBot="1">
      <c r="A43" s="13"/>
      <c r="B43" s="14" t="s">
        <v>9</v>
      </c>
      <c r="C43" s="30">
        <f>SUM(C39:C41)</f>
        <v>0</v>
      </c>
      <c r="D43" s="30">
        <f>SUM(D39:D41)</f>
        <v>0</v>
      </c>
      <c r="E43" s="30">
        <f>SUM(E39:E41)</f>
        <v>0</v>
      </c>
      <c r="F43" s="30">
        <f>SUM(F39:F41)</f>
        <v>0</v>
      </c>
      <c r="G43" s="31">
        <f>SUM(G39:G41)</f>
        <v>0</v>
      </c>
      <c r="H43" s="30">
        <f t="shared" ref="H43:Q43" si="4">SUM(H39:H41)</f>
        <v>0</v>
      </c>
      <c r="I43" s="30">
        <f t="shared" si="4"/>
        <v>0</v>
      </c>
      <c r="J43" s="30">
        <f t="shared" si="4"/>
        <v>0</v>
      </c>
      <c r="K43" s="30">
        <f t="shared" si="4"/>
        <v>0</v>
      </c>
      <c r="L43" s="31">
        <f t="shared" si="4"/>
        <v>0</v>
      </c>
      <c r="M43" s="30">
        <f t="shared" si="4"/>
        <v>0</v>
      </c>
      <c r="N43" s="30">
        <f t="shared" si="4"/>
        <v>0</v>
      </c>
      <c r="O43" s="30">
        <f t="shared" si="4"/>
        <v>0</v>
      </c>
      <c r="P43" s="30">
        <f t="shared" si="4"/>
        <v>0</v>
      </c>
      <c r="Q43" s="31">
        <f t="shared" si="4"/>
        <v>0</v>
      </c>
      <c r="R43" s="30">
        <f>SUM(R39:R41)</f>
        <v>0</v>
      </c>
      <c r="S43" s="30">
        <f>SUM(S39:S41)</f>
        <v>0</v>
      </c>
      <c r="T43" s="30">
        <f>SUM(T39:T41)</f>
        <v>0</v>
      </c>
      <c r="U43" s="30">
        <f>SUM(U39:U41)</f>
        <v>0</v>
      </c>
      <c r="V43" s="31">
        <f>SUM(V39:V41)</f>
        <v>0</v>
      </c>
      <c r="W43" s="30">
        <f t="shared" ref="W43:AF43" si="5">SUM(W39:W41)</f>
        <v>0</v>
      </c>
      <c r="X43" s="30">
        <f t="shared" si="5"/>
        <v>0</v>
      </c>
      <c r="Y43" s="30">
        <f t="shared" si="5"/>
        <v>0</v>
      </c>
      <c r="Z43" s="30">
        <f t="shared" si="5"/>
        <v>0</v>
      </c>
      <c r="AA43" s="31">
        <f t="shared" si="5"/>
        <v>0</v>
      </c>
      <c r="AB43" s="30">
        <f t="shared" si="5"/>
        <v>0</v>
      </c>
      <c r="AC43" s="30">
        <f t="shared" si="5"/>
        <v>0</v>
      </c>
      <c r="AD43" s="30">
        <f t="shared" si="5"/>
        <v>0</v>
      </c>
      <c r="AE43" s="30">
        <f t="shared" si="5"/>
        <v>0</v>
      </c>
      <c r="AF43" s="31">
        <f t="shared" si="5"/>
        <v>0</v>
      </c>
      <c r="AG43" s="30">
        <f>SUM(AG39:AG41)</f>
        <v>0</v>
      </c>
      <c r="AH43" s="30">
        <f>SUM(AH39:AH41)</f>
        <v>0</v>
      </c>
      <c r="AI43" s="30">
        <f>SUM(AI39:AI41)</f>
        <v>0</v>
      </c>
      <c r="AJ43" s="30">
        <f>SUM(AJ39:AJ41)</f>
        <v>0</v>
      </c>
      <c r="AK43" s="31">
        <f>SUM(AK39:AK41)</f>
        <v>0</v>
      </c>
      <c r="AL43" s="30">
        <f t="shared" ref="AL43:AU43" si="6">SUM(AL39:AL41)</f>
        <v>0</v>
      </c>
      <c r="AM43" s="30">
        <f t="shared" si="6"/>
        <v>0</v>
      </c>
      <c r="AN43" s="30">
        <f t="shared" si="6"/>
        <v>0</v>
      </c>
      <c r="AO43" s="30">
        <f t="shared" si="6"/>
        <v>0</v>
      </c>
      <c r="AP43" s="31">
        <f t="shared" si="6"/>
        <v>0</v>
      </c>
      <c r="AQ43" s="30">
        <f t="shared" si="6"/>
        <v>0</v>
      </c>
      <c r="AR43" s="30">
        <f t="shared" si="6"/>
        <v>0</v>
      </c>
      <c r="AS43" s="30">
        <f t="shared" si="6"/>
        <v>0</v>
      </c>
      <c r="AT43" s="30">
        <f t="shared" si="6"/>
        <v>0</v>
      </c>
      <c r="AU43" s="31">
        <f t="shared" si="6"/>
        <v>0</v>
      </c>
      <c r="AV43" s="30">
        <f>SUM(AV39:AV41)</f>
        <v>0</v>
      </c>
      <c r="AW43" s="30">
        <f>SUM(AW39:AW41)</f>
        <v>0</v>
      </c>
      <c r="AX43" s="30">
        <f>SUM(AX39:AX41)</f>
        <v>0</v>
      </c>
      <c r="AY43" s="30">
        <f>SUM(AY39:AY41)</f>
        <v>0</v>
      </c>
      <c r="AZ43" s="31">
        <f>SUM(AZ39:AZ41)</f>
        <v>0</v>
      </c>
      <c r="BA43" s="30">
        <f t="shared" ref="BA43:BJ43" si="7">SUM(BA39:BA41)</f>
        <v>0</v>
      </c>
      <c r="BB43" s="30">
        <f t="shared" si="7"/>
        <v>0</v>
      </c>
      <c r="BC43" s="30">
        <f t="shared" si="7"/>
        <v>0</v>
      </c>
      <c r="BD43" s="30">
        <f t="shared" si="7"/>
        <v>0</v>
      </c>
      <c r="BE43" s="31">
        <f t="shared" si="7"/>
        <v>0</v>
      </c>
      <c r="BF43" s="30">
        <f t="shared" si="7"/>
        <v>0</v>
      </c>
      <c r="BG43" s="30">
        <f t="shared" si="7"/>
        <v>0</v>
      </c>
      <c r="BH43" s="30">
        <f t="shared" si="7"/>
        <v>0</v>
      </c>
      <c r="BI43" s="30">
        <f t="shared" si="7"/>
        <v>0</v>
      </c>
      <c r="BJ43" s="31">
        <f t="shared" si="7"/>
        <v>0</v>
      </c>
      <c r="BK43" s="30">
        <f>SUM(BK39:BK41)</f>
        <v>0</v>
      </c>
      <c r="BL43" s="30">
        <f>SUM(BL39:BL41)</f>
        <v>0</v>
      </c>
      <c r="BM43" s="30">
        <f>SUM(BM39:BM41)</f>
        <v>0</v>
      </c>
      <c r="BN43" s="30">
        <f>SUM(BN39:BN41)</f>
        <v>0</v>
      </c>
      <c r="BO43" s="31">
        <f>SUM(BO39:BO41)</f>
        <v>0</v>
      </c>
    </row>
    <row r="45" spans="1:67" ht="16.5" thickBot="1">
      <c r="B45" s="8" t="s">
        <v>92</v>
      </c>
    </row>
    <row r="46" spans="1:67" ht="31.5">
      <c r="A46" s="38" t="s">
        <v>8</v>
      </c>
      <c r="B46" s="10" t="s">
        <v>61</v>
      </c>
      <c r="C46" s="33" t="s">
        <v>3</v>
      </c>
      <c r="D46" s="33" t="s">
        <v>10</v>
      </c>
      <c r="E46" s="33" t="s">
        <v>11</v>
      </c>
      <c r="F46" s="33" t="s">
        <v>12</v>
      </c>
      <c r="G46" s="34" t="s">
        <v>13</v>
      </c>
      <c r="H46" s="33" t="s">
        <v>3</v>
      </c>
      <c r="I46" s="33" t="s">
        <v>10</v>
      </c>
      <c r="J46" s="33" t="s">
        <v>11</v>
      </c>
      <c r="K46" s="33" t="s">
        <v>12</v>
      </c>
      <c r="L46" s="34" t="s">
        <v>13</v>
      </c>
      <c r="M46" s="33" t="s">
        <v>3</v>
      </c>
      <c r="N46" s="33" t="s">
        <v>10</v>
      </c>
      <c r="O46" s="33" t="s">
        <v>11</v>
      </c>
      <c r="P46" s="33" t="s">
        <v>12</v>
      </c>
      <c r="Q46" s="34" t="s">
        <v>13</v>
      </c>
      <c r="R46" s="87" t="s">
        <v>3</v>
      </c>
      <c r="S46" s="87" t="s">
        <v>10</v>
      </c>
      <c r="T46" s="87" t="s">
        <v>11</v>
      </c>
      <c r="U46" s="87" t="s">
        <v>12</v>
      </c>
      <c r="V46" s="88" t="s">
        <v>13</v>
      </c>
      <c r="W46" s="87" t="s">
        <v>3</v>
      </c>
      <c r="X46" s="87" t="s">
        <v>10</v>
      </c>
      <c r="Y46" s="87" t="s">
        <v>11</v>
      </c>
      <c r="Z46" s="87" t="s">
        <v>12</v>
      </c>
      <c r="AA46" s="88" t="s">
        <v>13</v>
      </c>
      <c r="AB46" s="87" t="s">
        <v>3</v>
      </c>
      <c r="AC46" s="87" t="s">
        <v>10</v>
      </c>
      <c r="AD46" s="87" t="s">
        <v>11</v>
      </c>
      <c r="AE46" s="87" t="s">
        <v>12</v>
      </c>
      <c r="AF46" s="88" t="s">
        <v>13</v>
      </c>
      <c r="AG46" s="87" t="s">
        <v>3</v>
      </c>
      <c r="AH46" s="87" t="s">
        <v>10</v>
      </c>
      <c r="AI46" s="87" t="s">
        <v>11</v>
      </c>
      <c r="AJ46" s="87" t="s">
        <v>12</v>
      </c>
      <c r="AK46" s="88" t="s">
        <v>13</v>
      </c>
      <c r="AL46" s="87" t="s">
        <v>3</v>
      </c>
      <c r="AM46" s="87" t="s">
        <v>10</v>
      </c>
      <c r="AN46" s="87" t="s">
        <v>11</v>
      </c>
      <c r="AO46" s="87" t="s">
        <v>12</v>
      </c>
      <c r="AP46" s="88" t="s">
        <v>13</v>
      </c>
      <c r="AQ46" s="87" t="s">
        <v>3</v>
      </c>
      <c r="AR46" s="87" t="s">
        <v>10</v>
      </c>
      <c r="AS46" s="87" t="s">
        <v>11</v>
      </c>
      <c r="AT46" s="87" t="s">
        <v>12</v>
      </c>
      <c r="AU46" s="88" t="s">
        <v>13</v>
      </c>
      <c r="AV46" s="87" t="s">
        <v>3</v>
      </c>
      <c r="AW46" s="87" t="s">
        <v>10</v>
      </c>
      <c r="AX46" s="87" t="s">
        <v>11</v>
      </c>
      <c r="AY46" s="87" t="s">
        <v>12</v>
      </c>
      <c r="AZ46" s="88" t="s">
        <v>13</v>
      </c>
      <c r="BA46" s="87" t="s">
        <v>3</v>
      </c>
      <c r="BB46" s="87" t="s">
        <v>10</v>
      </c>
      <c r="BC46" s="87" t="s">
        <v>11</v>
      </c>
      <c r="BD46" s="87" t="s">
        <v>12</v>
      </c>
      <c r="BE46" s="88" t="s">
        <v>13</v>
      </c>
      <c r="BF46" s="87" t="s">
        <v>3</v>
      </c>
      <c r="BG46" s="87" t="s">
        <v>10</v>
      </c>
      <c r="BH46" s="87" t="s">
        <v>11</v>
      </c>
      <c r="BI46" s="87" t="s">
        <v>12</v>
      </c>
      <c r="BJ46" s="88" t="s">
        <v>13</v>
      </c>
      <c r="BK46" s="87" t="s">
        <v>3</v>
      </c>
      <c r="BL46" s="87" t="s">
        <v>10</v>
      </c>
      <c r="BM46" s="87" t="s">
        <v>11</v>
      </c>
      <c r="BN46" s="87" t="s">
        <v>12</v>
      </c>
      <c r="BO46" s="88" t="s">
        <v>13</v>
      </c>
    </row>
    <row r="47" spans="1:67" ht="31.5">
      <c r="A47" s="39" t="s">
        <v>4</v>
      </c>
      <c r="B47" s="40" t="s">
        <v>66</v>
      </c>
      <c r="C47" s="16">
        <f>D47+E47+F47+G47</f>
        <v>0.67589999999999995</v>
      </c>
      <c r="D47" s="16">
        <f>D48+D49</f>
        <v>0</v>
      </c>
      <c r="E47" s="16">
        <f>E48+E49</f>
        <v>0</v>
      </c>
      <c r="F47" s="16">
        <f>F48+F49</f>
        <v>0.67589999999999995</v>
      </c>
      <c r="G47" s="16">
        <f>G48+G49</f>
        <v>0</v>
      </c>
      <c r="H47" s="16">
        <f>I47+J47+K47+L47</f>
        <v>0.72729999999999995</v>
      </c>
      <c r="I47" s="16">
        <f>I48+I49</f>
        <v>0</v>
      </c>
      <c r="J47" s="16">
        <f>J48+J49</f>
        <v>0</v>
      </c>
      <c r="K47" s="16">
        <f>K48+K49</f>
        <v>0.72729999999999995</v>
      </c>
      <c r="L47" s="16">
        <f>L48+L49</f>
        <v>0</v>
      </c>
      <c r="M47" s="16">
        <f>N47+O47+P47+Q47</f>
        <v>0.72899999999999998</v>
      </c>
      <c r="N47" s="16">
        <f>N48+N49</f>
        <v>0</v>
      </c>
      <c r="O47" s="16">
        <f>O48+O49</f>
        <v>0</v>
      </c>
      <c r="P47" s="16">
        <f>P48+P49</f>
        <v>0.72899999999999998</v>
      </c>
      <c r="Q47" s="16">
        <f>Q48+Q49</f>
        <v>0</v>
      </c>
      <c r="R47" s="16">
        <f>S47+T47+U47+V47</f>
        <v>0.67649999999999999</v>
      </c>
      <c r="S47" s="16">
        <f>S48+S49</f>
        <v>0</v>
      </c>
      <c r="T47" s="16">
        <f>T48+T49</f>
        <v>0</v>
      </c>
      <c r="U47" s="16">
        <f>U48+U49</f>
        <v>0.67649999999999999</v>
      </c>
      <c r="V47" s="16">
        <f>V48+V49</f>
        <v>0</v>
      </c>
      <c r="W47" s="16">
        <f>X47+Y47+Z47+AA47</f>
        <v>0.67589999999999995</v>
      </c>
      <c r="X47" s="16">
        <f>X48+X49</f>
        <v>0</v>
      </c>
      <c r="Y47" s="16">
        <f>Y48+Y49</f>
        <v>0</v>
      </c>
      <c r="Z47" s="16">
        <f>Z48+Z49</f>
        <v>0.67589999999999995</v>
      </c>
      <c r="AA47" s="16">
        <f>AA48+AA49</f>
        <v>0</v>
      </c>
      <c r="AB47" s="16">
        <f>AC47+AD47+AE47+AF47</f>
        <v>0.67589999999999995</v>
      </c>
      <c r="AC47" s="16">
        <f>AC48+AC49</f>
        <v>0</v>
      </c>
      <c r="AD47" s="16">
        <f>AD48+AD49</f>
        <v>0</v>
      </c>
      <c r="AE47" s="16">
        <f>AE48+AE49</f>
        <v>0.67589999999999995</v>
      </c>
      <c r="AF47" s="16">
        <f>AF48+AF49</f>
        <v>0</v>
      </c>
      <c r="AG47" s="16">
        <f>AH47+AI47+AJ47+AK47</f>
        <v>0.67589999999999995</v>
      </c>
      <c r="AH47" s="16">
        <f>AH48+AH49</f>
        <v>0</v>
      </c>
      <c r="AI47" s="16">
        <f>AI48+AI49</f>
        <v>0</v>
      </c>
      <c r="AJ47" s="16">
        <f>AJ48+AJ49</f>
        <v>0.67589999999999995</v>
      </c>
      <c r="AK47" s="16">
        <f>AK48+AK49</f>
        <v>0</v>
      </c>
      <c r="AL47" s="16">
        <f>AM47+AN47+AO47+AP47</f>
        <v>0.75060000000000004</v>
      </c>
      <c r="AM47" s="16">
        <f>AM48+AM49</f>
        <v>0</v>
      </c>
      <c r="AN47" s="16">
        <f>AN48+AN49</f>
        <v>0</v>
      </c>
      <c r="AO47" s="16">
        <f>AO48+AO49</f>
        <v>0.75060000000000004</v>
      </c>
      <c r="AP47" s="16">
        <f>AP48+AP49</f>
        <v>0</v>
      </c>
      <c r="AQ47" s="16">
        <f>AR47+AS47+AT47+AU47</f>
        <v>0.75060000000000004</v>
      </c>
      <c r="AR47" s="16">
        <f>AR48+AR49</f>
        <v>0</v>
      </c>
      <c r="AS47" s="16">
        <f>AS48+AS49</f>
        <v>0</v>
      </c>
      <c r="AT47" s="16">
        <f>AT48+AT49</f>
        <v>0.75060000000000004</v>
      </c>
      <c r="AU47" s="16">
        <f>AU48+AU49</f>
        <v>0</v>
      </c>
      <c r="AV47" s="16">
        <f>AW47+AX47+AY47+AZ47</f>
        <v>0.75060000000000004</v>
      </c>
      <c r="AW47" s="16">
        <f>AW48+AW49</f>
        <v>0</v>
      </c>
      <c r="AX47" s="16">
        <f>AX48+AX49</f>
        <v>0</v>
      </c>
      <c r="AY47" s="16">
        <f>AY48+AY49</f>
        <v>0.75060000000000004</v>
      </c>
      <c r="AZ47" s="16">
        <f>AZ48+AZ49</f>
        <v>0</v>
      </c>
      <c r="BA47" s="16">
        <f>BB47+BC47+BD47+BE47</f>
        <v>0</v>
      </c>
      <c r="BB47" s="16">
        <f>BB48+BB49</f>
        <v>0</v>
      </c>
      <c r="BC47" s="16">
        <f>BC48+BC49</f>
        <v>0</v>
      </c>
      <c r="BD47" s="16">
        <f>BD48+BD49</f>
        <v>0</v>
      </c>
      <c r="BE47" s="16">
        <f>BE48+BE49</f>
        <v>0</v>
      </c>
      <c r="BF47" s="16">
        <f>BG47+BH47+BI47+BJ47</f>
        <v>0</v>
      </c>
      <c r="BG47" s="16">
        <f>BG48+BG49</f>
        <v>0</v>
      </c>
      <c r="BH47" s="16">
        <f>BH48+BH49</f>
        <v>0</v>
      </c>
      <c r="BI47" s="16">
        <f>BI48+BI49</f>
        <v>0</v>
      </c>
      <c r="BJ47" s="16">
        <f>BJ48+BJ49</f>
        <v>0</v>
      </c>
      <c r="BK47" s="16">
        <f>BL47+BM47+BN47+BO47</f>
        <v>0</v>
      </c>
      <c r="BL47" s="16">
        <f>BL48+BL49</f>
        <v>0</v>
      </c>
      <c r="BM47" s="16">
        <f>BM48+BM49</f>
        <v>0</v>
      </c>
      <c r="BN47" s="16">
        <f>BN48+BN49</f>
        <v>0</v>
      </c>
      <c r="BO47" s="16">
        <f>BO48+BO49</f>
        <v>0</v>
      </c>
    </row>
    <row r="48" spans="1:67" ht="15.75">
      <c r="A48" s="39" t="s">
        <v>14</v>
      </c>
      <c r="B48" s="40" t="s">
        <v>67</v>
      </c>
      <c r="C48" s="16">
        <f t="shared" ref="C48:C58" si="8">D48+E48+F48+G48</f>
        <v>0.67589999999999995</v>
      </c>
      <c r="D48" s="17"/>
      <c r="E48" s="17"/>
      <c r="F48" s="17">
        <v>0.67589999999999995</v>
      </c>
      <c r="G48" s="18"/>
      <c r="H48" s="16">
        <f t="shared" ref="H48:H58" si="9">I48+J48+K48+L48</f>
        <v>0.72729999999999995</v>
      </c>
      <c r="I48" s="17"/>
      <c r="J48" s="17"/>
      <c r="K48" s="17">
        <v>0.72729999999999995</v>
      </c>
      <c r="L48" s="18"/>
      <c r="M48" s="16">
        <f t="shared" ref="M48:M58" si="10">N48+O48+P48+Q48</f>
        <v>0.72899999999999998</v>
      </c>
      <c r="N48" s="17"/>
      <c r="O48" s="17"/>
      <c r="P48" s="17">
        <v>0.72899999999999998</v>
      </c>
      <c r="Q48" s="18"/>
      <c r="R48" s="16">
        <f t="shared" ref="R48:R58" si="11">S48+T48+U48+V48</f>
        <v>0.67649999999999999</v>
      </c>
      <c r="S48" s="17"/>
      <c r="T48" s="17"/>
      <c r="U48" s="17">
        <v>0.67649999999999999</v>
      </c>
      <c r="V48" s="18"/>
      <c r="W48" s="16">
        <f t="shared" ref="W48:W58" si="12">X48+Y48+Z48+AA48</f>
        <v>0.67589999999999995</v>
      </c>
      <c r="X48" s="17"/>
      <c r="Y48" s="17"/>
      <c r="Z48" s="17">
        <v>0.67589999999999995</v>
      </c>
      <c r="AA48" s="18"/>
      <c r="AB48" s="16">
        <f t="shared" ref="AB48:AB58" si="13">AC48+AD48+AE48+AF48</f>
        <v>0.67589999999999995</v>
      </c>
      <c r="AC48" s="17"/>
      <c r="AD48" s="17"/>
      <c r="AE48" s="17">
        <v>0.67589999999999995</v>
      </c>
      <c r="AF48" s="18"/>
      <c r="AG48" s="16">
        <f t="shared" ref="AG48:AG58" si="14">AH48+AI48+AJ48+AK48</f>
        <v>0.67589999999999995</v>
      </c>
      <c r="AH48" s="17"/>
      <c r="AI48" s="17"/>
      <c r="AJ48" s="17">
        <v>0.67589999999999995</v>
      </c>
      <c r="AK48" s="18"/>
      <c r="AL48" s="16">
        <f t="shared" ref="AL48:AL58" si="15">AM48+AN48+AO48+AP48</f>
        <v>0.75060000000000004</v>
      </c>
      <c r="AM48" s="17"/>
      <c r="AN48" s="17"/>
      <c r="AO48" s="17">
        <v>0.75060000000000004</v>
      </c>
      <c r="AP48" s="18"/>
      <c r="AQ48" s="16">
        <f t="shared" ref="AQ48:AQ58" si="16">AR48+AS48+AT48+AU48</f>
        <v>0.75060000000000004</v>
      </c>
      <c r="AR48" s="17"/>
      <c r="AS48" s="17"/>
      <c r="AT48" s="17">
        <v>0.75060000000000004</v>
      </c>
      <c r="AU48" s="18"/>
      <c r="AV48" s="16">
        <f t="shared" ref="AV48:AV58" si="17">AW48+AX48+AY48+AZ48</f>
        <v>0.75060000000000004</v>
      </c>
      <c r="AW48" s="17"/>
      <c r="AX48" s="17"/>
      <c r="AY48" s="17">
        <v>0.75060000000000004</v>
      </c>
      <c r="AZ48" s="18"/>
      <c r="BA48" s="16">
        <f t="shared" ref="BA48:BA58" si="18">BB48+BC48+BD48+BE48</f>
        <v>0</v>
      </c>
      <c r="BB48" s="17"/>
      <c r="BC48" s="17"/>
      <c r="BD48" s="17"/>
      <c r="BE48" s="18"/>
      <c r="BF48" s="16">
        <f t="shared" ref="BF48:BF58" si="19">BG48+BH48+BI48+BJ48</f>
        <v>0</v>
      </c>
      <c r="BG48" s="17"/>
      <c r="BH48" s="17"/>
      <c r="BI48" s="17"/>
      <c r="BJ48" s="18"/>
      <c r="BK48" s="16">
        <f t="shared" ref="BK48:BK58" si="20">BL48+BM48+BN48+BO48</f>
        <v>0</v>
      </c>
      <c r="BL48" s="17"/>
      <c r="BM48" s="17"/>
      <c r="BN48" s="17"/>
      <c r="BO48" s="18"/>
    </row>
    <row r="49" spans="1:67" ht="15.75">
      <c r="A49" s="39" t="s">
        <v>15</v>
      </c>
      <c r="B49" s="40" t="s">
        <v>68</v>
      </c>
      <c r="C49" s="16">
        <f t="shared" si="8"/>
        <v>0</v>
      </c>
      <c r="D49" s="17"/>
      <c r="E49" s="17"/>
      <c r="F49" s="17"/>
      <c r="G49" s="18"/>
      <c r="H49" s="16">
        <f t="shared" si="9"/>
        <v>0</v>
      </c>
      <c r="I49" s="17"/>
      <c r="J49" s="17"/>
      <c r="K49" s="17"/>
      <c r="L49" s="18"/>
      <c r="M49" s="16">
        <f t="shared" si="10"/>
        <v>0</v>
      </c>
      <c r="N49" s="17"/>
      <c r="O49" s="17"/>
      <c r="P49" s="17"/>
      <c r="Q49" s="18"/>
      <c r="R49" s="16">
        <f t="shared" si="11"/>
        <v>0</v>
      </c>
      <c r="S49" s="17"/>
      <c r="T49" s="17"/>
      <c r="U49" s="17"/>
      <c r="V49" s="18"/>
      <c r="W49" s="16">
        <f t="shared" si="12"/>
        <v>0</v>
      </c>
      <c r="X49" s="17"/>
      <c r="Y49" s="17"/>
      <c r="Z49" s="17"/>
      <c r="AA49" s="18"/>
      <c r="AB49" s="16">
        <f t="shared" si="13"/>
        <v>0</v>
      </c>
      <c r="AC49" s="17"/>
      <c r="AD49" s="17"/>
      <c r="AE49" s="17"/>
      <c r="AF49" s="18"/>
      <c r="AG49" s="16">
        <f t="shared" si="14"/>
        <v>0</v>
      </c>
      <c r="AH49" s="17"/>
      <c r="AI49" s="17"/>
      <c r="AJ49" s="17"/>
      <c r="AK49" s="18"/>
      <c r="AL49" s="16">
        <f t="shared" si="15"/>
        <v>0</v>
      </c>
      <c r="AM49" s="17"/>
      <c r="AN49" s="17"/>
      <c r="AO49" s="17"/>
      <c r="AP49" s="18"/>
      <c r="AQ49" s="16">
        <f t="shared" si="16"/>
        <v>0</v>
      </c>
      <c r="AR49" s="17"/>
      <c r="AS49" s="17"/>
      <c r="AT49" s="17"/>
      <c r="AU49" s="18"/>
      <c r="AV49" s="16">
        <f t="shared" si="17"/>
        <v>0</v>
      </c>
      <c r="AW49" s="17"/>
      <c r="AX49" s="17"/>
      <c r="AY49" s="17"/>
      <c r="AZ49" s="18"/>
      <c r="BA49" s="16">
        <f t="shared" si="18"/>
        <v>0</v>
      </c>
      <c r="BB49" s="17"/>
      <c r="BC49" s="17"/>
      <c r="BD49" s="17"/>
      <c r="BE49" s="18"/>
      <c r="BF49" s="16">
        <f t="shared" si="19"/>
        <v>0</v>
      </c>
      <c r="BG49" s="17"/>
      <c r="BH49" s="17"/>
      <c r="BI49" s="17"/>
      <c r="BJ49" s="18"/>
      <c r="BK49" s="16">
        <f t="shared" si="20"/>
        <v>0</v>
      </c>
      <c r="BL49" s="17"/>
      <c r="BM49" s="17"/>
      <c r="BN49" s="17"/>
      <c r="BO49" s="18"/>
    </row>
    <row r="50" spans="1:67" ht="15.75">
      <c r="A50" s="39" t="s">
        <v>5</v>
      </c>
      <c r="B50" s="40" t="s">
        <v>69</v>
      </c>
      <c r="C50" s="16">
        <f t="shared" si="8"/>
        <v>0</v>
      </c>
      <c r="D50" s="16">
        <f>D51+D52</f>
        <v>0</v>
      </c>
      <c r="E50" s="16">
        <f>E51+E52</f>
        <v>0</v>
      </c>
      <c r="F50" s="16">
        <f>F51+F52</f>
        <v>0</v>
      </c>
      <c r="G50" s="16">
        <f>G51+G52</f>
        <v>0</v>
      </c>
      <c r="H50" s="16">
        <f t="shared" si="9"/>
        <v>0</v>
      </c>
      <c r="I50" s="16">
        <f>I51+I52</f>
        <v>0</v>
      </c>
      <c r="J50" s="16">
        <f>J51+J52</f>
        <v>0</v>
      </c>
      <c r="K50" s="16">
        <f>K51+K52</f>
        <v>0</v>
      </c>
      <c r="L50" s="16">
        <f>L51+L52</f>
        <v>0</v>
      </c>
      <c r="M50" s="16">
        <f t="shared" si="10"/>
        <v>0</v>
      </c>
      <c r="N50" s="16">
        <f>N51+N52</f>
        <v>0</v>
      </c>
      <c r="O50" s="16">
        <f>O51+O52</f>
        <v>0</v>
      </c>
      <c r="P50" s="16">
        <f>P51+P52</f>
        <v>0</v>
      </c>
      <c r="Q50" s="16">
        <f>Q51+Q52</f>
        <v>0</v>
      </c>
      <c r="R50" s="16">
        <f t="shared" si="11"/>
        <v>0</v>
      </c>
      <c r="S50" s="16">
        <f>S51+S52</f>
        <v>0</v>
      </c>
      <c r="T50" s="16">
        <f>T51+T52</f>
        <v>0</v>
      </c>
      <c r="U50" s="16">
        <f>U51+U52</f>
        <v>0</v>
      </c>
      <c r="V50" s="16">
        <f>V51+V52</f>
        <v>0</v>
      </c>
      <c r="W50" s="16">
        <f t="shared" si="12"/>
        <v>0</v>
      </c>
      <c r="X50" s="16">
        <f>X51+X52</f>
        <v>0</v>
      </c>
      <c r="Y50" s="16">
        <f>Y51+Y52</f>
        <v>0</v>
      </c>
      <c r="Z50" s="16">
        <f>Z51+Z52</f>
        <v>0</v>
      </c>
      <c r="AA50" s="16">
        <f>AA51+AA52</f>
        <v>0</v>
      </c>
      <c r="AB50" s="16">
        <f t="shared" si="13"/>
        <v>0</v>
      </c>
      <c r="AC50" s="16">
        <f>AC51+AC52</f>
        <v>0</v>
      </c>
      <c r="AD50" s="16">
        <f>AD51+AD52</f>
        <v>0</v>
      </c>
      <c r="AE50" s="16">
        <f>AE51+AE52</f>
        <v>0</v>
      </c>
      <c r="AF50" s="16">
        <f>AF51+AF52</f>
        <v>0</v>
      </c>
      <c r="AG50" s="16">
        <f t="shared" si="14"/>
        <v>0</v>
      </c>
      <c r="AH50" s="16">
        <f>AH51+AH52</f>
        <v>0</v>
      </c>
      <c r="AI50" s="16">
        <f>AI51+AI52</f>
        <v>0</v>
      </c>
      <c r="AJ50" s="16">
        <f>AJ51+AJ52</f>
        <v>0</v>
      </c>
      <c r="AK50" s="16">
        <f>AK51+AK52</f>
        <v>0</v>
      </c>
      <c r="AL50" s="16">
        <f t="shared" si="15"/>
        <v>0</v>
      </c>
      <c r="AM50" s="16">
        <f>AM51+AM52</f>
        <v>0</v>
      </c>
      <c r="AN50" s="16">
        <f>AN51+AN52</f>
        <v>0</v>
      </c>
      <c r="AO50" s="16">
        <f>AO51+AO52</f>
        <v>0</v>
      </c>
      <c r="AP50" s="16">
        <f>AP51+AP52</f>
        <v>0</v>
      </c>
      <c r="AQ50" s="16">
        <f t="shared" si="16"/>
        <v>0</v>
      </c>
      <c r="AR50" s="16">
        <f>AR51+AR52</f>
        <v>0</v>
      </c>
      <c r="AS50" s="16">
        <f>AS51+AS52</f>
        <v>0</v>
      </c>
      <c r="AT50" s="16">
        <f>AT51+AT52</f>
        <v>0</v>
      </c>
      <c r="AU50" s="16">
        <f>AU51+AU52</f>
        <v>0</v>
      </c>
      <c r="AV50" s="16">
        <f t="shared" si="17"/>
        <v>0</v>
      </c>
      <c r="AW50" s="16">
        <f>AW51+AW52</f>
        <v>0</v>
      </c>
      <c r="AX50" s="16">
        <f>AX51+AX52</f>
        <v>0</v>
      </c>
      <c r="AY50" s="16">
        <f>AY51+AY52</f>
        <v>0</v>
      </c>
      <c r="AZ50" s="16">
        <f>AZ51+AZ52</f>
        <v>0</v>
      </c>
      <c r="BA50" s="16">
        <f t="shared" si="18"/>
        <v>0</v>
      </c>
      <c r="BB50" s="16">
        <f>BB51+BB52</f>
        <v>0</v>
      </c>
      <c r="BC50" s="16">
        <f>BC51+BC52</f>
        <v>0</v>
      </c>
      <c r="BD50" s="16">
        <f>BD51+BD52</f>
        <v>0</v>
      </c>
      <c r="BE50" s="16">
        <f>BE51+BE52</f>
        <v>0</v>
      </c>
      <c r="BF50" s="16">
        <f t="shared" si="19"/>
        <v>0</v>
      </c>
      <c r="BG50" s="16">
        <f>BG51+BG52</f>
        <v>0</v>
      </c>
      <c r="BH50" s="16">
        <f>BH51+BH52</f>
        <v>0</v>
      </c>
      <c r="BI50" s="16">
        <f>BI51+BI52</f>
        <v>0</v>
      </c>
      <c r="BJ50" s="16">
        <f>BJ51+BJ52</f>
        <v>0</v>
      </c>
      <c r="BK50" s="16">
        <f t="shared" si="20"/>
        <v>0</v>
      </c>
      <c r="BL50" s="16">
        <f>BL51+BL52</f>
        <v>0</v>
      </c>
      <c r="BM50" s="16">
        <f>BM51+BM52</f>
        <v>0</v>
      </c>
      <c r="BN50" s="16">
        <f>BN51+BN52</f>
        <v>0</v>
      </c>
      <c r="BO50" s="16">
        <f>BO51+BO52</f>
        <v>0</v>
      </c>
    </row>
    <row r="51" spans="1:67" ht="15.75">
      <c r="A51" s="39" t="s">
        <v>1</v>
      </c>
      <c r="B51" s="40" t="s">
        <v>67</v>
      </c>
      <c r="C51" s="16">
        <f t="shared" si="8"/>
        <v>0</v>
      </c>
      <c r="D51" s="17"/>
      <c r="E51" s="17"/>
      <c r="F51" s="17"/>
      <c r="G51" s="18"/>
      <c r="H51" s="16">
        <f t="shared" si="9"/>
        <v>0</v>
      </c>
      <c r="I51" s="17"/>
      <c r="J51" s="17"/>
      <c r="K51" s="17"/>
      <c r="L51" s="18"/>
      <c r="M51" s="16">
        <f t="shared" si="10"/>
        <v>0</v>
      </c>
      <c r="N51" s="17"/>
      <c r="O51" s="17"/>
      <c r="P51" s="17"/>
      <c r="Q51" s="18"/>
      <c r="R51" s="16">
        <f t="shared" si="11"/>
        <v>0</v>
      </c>
      <c r="S51" s="17"/>
      <c r="T51" s="17"/>
      <c r="U51" s="17"/>
      <c r="V51" s="18"/>
      <c r="W51" s="16">
        <f t="shared" si="12"/>
        <v>0</v>
      </c>
      <c r="X51" s="17"/>
      <c r="Y51" s="17"/>
      <c r="Z51" s="17"/>
      <c r="AA51" s="18"/>
      <c r="AB51" s="16">
        <f t="shared" si="13"/>
        <v>0</v>
      </c>
      <c r="AC51" s="17"/>
      <c r="AD51" s="17"/>
      <c r="AE51" s="17"/>
      <c r="AF51" s="18"/>
      <c r="AG51" s="16">
        <f t="shared" si="14"/>
        <v>0</v>
      </c>
      <c r="AH51" s="17"/>
      <c r="AI51" s="17"/>
      <c r="AJ51" s="17"/>
      <c r="AK51" s="18"/>
      <c r="AL51" s="16">
        <f t="shared" si="15"/>
        <v>0</v>
      </c>
      <c r="AM51" s="17"/>
      <c r="AN51" s="17"/>
      <c r="AO51" s="17"/>
      <c r="AP51" s="18"/>
      <c r="AQ51" s="16">
        <f t="shared" si="16"/>
        <v>0</v>
      </c>
      <c r="AR51" s="17"/>
      <c r="AS51" s="17"/>
      <c r="AT51" s="17"/>
      <c r="AU51" s="18"/>
      <c r="AV51" s="16">
        <f t="shared" si="17"/>
        <v>0</v>
      </c>
      <c r="AW51" s="17"/>
      <c r="AX51" s="17"/>
      <c r="AY51" s="17"/>
      <c r="AZ51" s="18"/>
      <c r="BA51" s="16">
        <f t="shared" si="18"/>
        <v>0</v>
      </c>
      <c r="BB51" s="17"/>
      <c r="BC51" s="17"/>
      <c r="BD51" s="17"/>
      <c r="BE51" s="18"/>
      <c r="BF51" s="16">
        <f t="shared" si="19"/>
        <v>0</v>
      </c>
      <c r="BG51" s="17"/>
      <c r="BH51" s="17"/>
      <c r="BI51" s="17"/>
      <c r="BJ51" s="18"/>
      <c r="BK51" s="16">
        <f t="shared" si="20"/>
        <v>0</v>
      </c>
      <c r="BL51" s="17"/>
      <c r="BM51" s="17"/>
      <c r="BN51" s="17"/>
      <c r="BO51" s="18"/>
    </row>
    <row r="52" spans="1:67" ht="15.75">
      <c r="A52" s="39" t="s">
        <v>28</v>
      </c>
      <c r="B52" s="40" t="s">
        <v>68</v>
      </c>
      <c r="C52" s="16">
        <f t="shared" si="8"/>
        <v>0</v>
      </c>
      <c r="D52" s="17"/>
      <c r="E52" s="17"/>
      <c r="F52" s="17"/>
      <c r="G52" s="18"/>
      <c r="H52" s="16">
        <f t="shared" si="9"/>
        <v>0</v>
      </c>
      <c r="I52" s="17"/>
      <c r="J52" s="17"/>
      <c r="K52" s="17"/>
      <c r="L52" s="18"/>
      <c r="M52" s="16">
        <f t="shared" si="10"/>
        <v>0</v>
      </c>
      <c r="N52" s="17"/>
      <c r="O52" s="17"/>
      <c r="P52" s="17"/>
      <c r="Q52" s="18"/>
      <c r="R52" s="16">
        <f t="shared" si="11"/>
        <v>0</v>
      </c>
      <c r="S52" s="17"/>
      <c r="T52" s="17"/>
      <c r="U52" s="17"/>
      <c r="V52" s="18"/>
      <c r="W52" s="16">
        <f t="shared" si="12"/>
        <v>0</v>
      </c>
      <c r="X52" s="17"/>
      <c r="Y52" s="17"/>
      <c r="Z52" s="17"/>
      <c r="AA52" s="18"/>
      <c r="AB52" s="16">
        <f t="shared" si="13"/>
        <v>0</v>
      </c>
      <c r="AC52" s="17"/>
      <c r="AD52" s="17"/>
      <c r="AE52" s="17"/>
      <c r="AF52" s="18"/>
      <c r="AG52" s="16">
        <f t="shared" si="14"/>
        <v>0</v>
      </c>
      <c r="AH52" s="17"/>
      <c r="AI52" s="17"/>
      <c r="AJ52" s="17"/>
      <c r="AK52" s="18"/>
      <c r="AL52" s="16">
        <f t="shared" si="15"/>
        <v>0</v>
      </c>
      <c r="AM52" s="17"/>
      <c r="AN52" s="17"/>
      <c r="AO52" s="17"/>
      <c r="AP52" s="18"/>
      <c r="AQ52" s="16">
        <f t="shared" si="16"/>
        <v>0</v>
      </c>
      <c r="AR52" s="17"/>
      <c r="AS52" s="17"/>
      <c r="AT52" s="17"/>
      <c r="AU52" s="18"/>
      <c r="AV52" s="16">
        <f t="shared" si="17"/>
        <v>0</v>
      </c>
      <c r="AW52" s="17"/>
      <c r="AX52" s="17"/>
      <c r="AY52" s="17"/>
      <c r="AZ52" s="18"/>
      <c r="BA52" s="16">
        <f t="shared" si="18"/>
        <v>0</v>
      </c>
      <c r="BB52" s="17"/>
      <c r="BC52" s="17"/>
      <c r="BD52" s="17"/>
      <c r="BE52" s="18"/>
      <c r="BF52" s="16">
        <f t="shared" si="19"/>
        <v>0</v>
      </c>
      <c r="BG52" s="17"/>
      <c r="BH52" s="17"/>
      <c r="BI52" s="17"/>
      <c r="BJ52" s="18"/>
      <c r="BK52" s="16">
        <f t="shared" si="20"/>
        <v>0</v>
      </c>
      <c r="BL52" s="17"/>
      <c r="BM52" s="17"/>
      <c r="BN52" s="17"/>
      <c r="BO52" s="18"/>
    </row>
    <row r="53" spans="1:67" ht="15.75">
      <c r="A53" s="39" t="s">
        <v>6</v>
      </c>
      <c r="B53" s="40" t="s">
        <v>70</v>
      </c>
      <c r="C53" s="16">
        <f t="shared" si="8"/>
        <v>0</v>
      </c>
      <c r="D53" s="16">
        <f>D54+D55</f>
        <v>0</v>
      </c>
      <c r="E53" s="16">
        <f>E54+E55</f>
        <v>0</v>
      </c>
      <c r="F53" s="16">
        <f>F54+F55</f>
        <v>0</v>
      </c>
      <c r="G53" s="16">
        <f>G54+G55</f>
        <v>0</v>
      </c>
      <c r="H53" s="16">
        <f t="shared" si="9"/>
        <v>0</v>
      </c>
      <c r="I53" s="16">
        <f>I54+I55</f>
        <v>0</v>
      </c>
      <c r="J53" s="16">
        <f>J54+J55</f>
        <v>0</v>
      </c>
      <c r="K53" s="16">
        <f>K54+K55</f>
        <v>0</v>
      </c>
      <c r="L53" s="16">
        <f>L54+L55</f>
        <v>0</v>
      </c>
      <c r="M53" s="16">
        <f t="shared" si="10"/>
        <v>0</v>
      </c>
      <c r="N53" s="16">
        <f>N54+N55</f>
        <v>0</v>
      </c>
      <c r="O53" s="16">
        <f>O54+O55</f>
        <v>0</v>
      </c>
      <c r="P53" s="16">
        <f>P54+P55</f>
        <v>0</v>
      </c>
      <c r="Q53" s="16">
        <f>Q54+Q55</f>
        <v>0</v>
      </c>
      <c r="R53" s="16">
        <f t="shared" si="11"/>
        <v>0</v>
      </c>
      <c r="S53" s="16">
        <f>S54+S55</f>
        <v>0</v>
      </c>
      <c r="T53" s="16">
        <f>T54+T55</f>
        <v>0</v>
      </c>
      <c r="U53" s="16">
        <f>U54+U55</f>
        <v>0</v>
      </c>
      <c r="V53" s="16">
        <f>V54+V55</f>
        <v>0</v>
      </c>
      <c r="W53" s="16">
        <f t="shared" si="12"/>
        <v>0</v>
      </c>
      <c r="X53" s="16">
        <f>X54+X55</f>
        <v>0</v>
      </c>
      <c r="Y53" s="16">
        <f>Y54+Y55</f>
        <v>0</v>
      </c>
      <c r="Z53" s="16">
        <f>Z54+Z55</f>
        <v>0</v>
      </c>
      <c r="AA53" s="16">
        <f>AA54+AA55</f>
        <v>0</v>
      </c>
      <c r="AB53" s="16">
        <f t="shared" si="13"/>
        <v>0</v>
      </c>
      <c r="AC53" s="16">
        <f>AC54+AC55</f>
        <v>0</v>
      </c>
      <c r="AD53" s="16">
        <f>AD54+AD55</f>
        <v>0</v>
      </c>
      <c r="AE53" s="16">
        <f>AE54+AE55</f>
        <v>0</v>
      </c>
      <c r="AF53" s="16">
        <f>AF54+AF55</f>
        <v>0</v>
      </c>
      <c r="AG53" s="16">
        <f t="shared" si="14"/>
        <v>0</v>
      </c>
      <c r="AH53" s="16">
        <f>AH54+AH55</f>
        <v>0</v>
      </c>
      <c r="AI53" s="16">
        <f>AI54+AI55</f>
        <v>0</v>
      </c>
      <c r="AJ53" s="16">
        <f>AJ54+AJ55</f>
        <v>0</v>
      </c>
      <c r="AK53" s="16">
        <f>AK54+AK55</f>
        <v>0</v>
      </c>
      <c r="AL53" s="16">
        <f t="shared" si="15"/>
        <v>0</v>
      </c>
      <c r="AM53" s="16">
        <f>AM54+AM55</f>
        <v>0</v>
      </c>
      <c r="AN53" s="16">
        <f>AN54+AN55</f>
        <v>0</v>
      </c>
      <c r="AO53" s="16">
        <f>AO54+AO55</f>
        <v>0</v>
      </c>
      <c r="AP53" s="16">
        <f>AP54+AP55</f>
        <v>0</v>
      </c>
      <c r="AQ53" s="16">
        <f t="shared" si="16"/>
        <v>0</v>
      </c>
      <c r="AR53" s="16">
        <f>AR54+AR55</f>
        <v>0</v>
      </c>
      <c r="AS53" s="16">
        <f>AS54+AS55</f>
        <v>0</v>
      </c>
      <c r="AT53" s="16">
        <f>AT54+AT55</f>
        <v>0</v>
      </c>
      <c r="AU53" s="16">
        <f>AU54+AU55</f>
        <v>0</v>
      </c>
      <c r="AV53" s="16">
        <f t="shared" si="17"/>
        <v>0</v>
      </c>
      <c r="AW53" s="16">
        <f>AW54+AW55</f>
        <v>0</v>
      </c>
      <c r="AX53" s="16">
        <f>AX54+AX55</f>
        <v>0</v>
      </c>
      <c r="AY53" s="16">
        <f>AY54+AY55</f>
        <v>0</v>
      </c>
      <c r="AZ53" s="16">
        <f>AZ54+AZ55</f>
        <v>0</v>
      </c>
      <c r="BA53" s="16">
        <f t="shared" si="18"/>
        <v>0</v>
      </c>
      <c r="BB53" s="16">
        <f>BB54+BB55</f>
        <v>0</v>
      </c>
      <c r="BC53" s="16">
        <f>BC54+BC55</f>
        <v>0</v>
      </c>
      <c r="BD53" s="16">
        <f>BD54+BD55</f>
        <v>0</v>
      </c>
      <c r="BE53" s="16">
        <f>BE54+BE55</f>
        <v>0</v>
      </c>
      <c r="BF53" s="16">
        <f t="shared" si="19"/>
        <v>0</v>
      </c>
      <c r="BG53" s="16">
        <f>BG54+BG55</f>
        <v>0</v>
      </c>
      <c r="BH53" s="16">
        <f>BH54+BH55</f>
        <v>0</v>
      </c>
      <c r="BI53" s="16">
        <f>BI54+BI55</f>
        <v>0</v>
      </c>
      <c r="BJ53" s="16">
        <f>BJ54+BJ55</f>
        <v>0</v>
      </c>
      <c r="BK53" s="16">
        <f t="shared" si="20"/>
        <v>0</v>
      </c>
      <c r="BL53" s="16">
        <f>BL54+BL55</f>
        <v>0</v>
      </c>
      <c r="BM53" s="16">
        <f>BM54+BM55</f>
        <v>0</v>
      </c>
      <c r="BN53" s="16">
        <f>BN54+BN55</f>
        <v>0</v>
      </c>
      <c r="BO53" s="16">
        <f>BO54+BO55</f>
        <v>0</v>
      </c>
    </row>
    <row r="54" spans="1:67" ht="15.75">
      <c r="A54" s="39" t="s">
        <v>27</v>
      </c>
      <c r="B54" s="40" t="s">
        <v>67</v>
      </c>
      <c r="C54" s="16">
        <f t="shared" si="8"/>
        <v>0</v>
      </c>
      <c r="D54" s="17"/>
      <c r="E54" s="17"/>
      <c r="F54" s="17"/>
      <c r="G54" s="18"/>
      <c r="H54" s="16">
        <f t="shared" si="9"/>
        <v>0</v>
      </c>
      <c r="I54" s="17"/>
      <c r="J54" s="17"/>
      <c r="K54" s="17"/>
      <c r="L54" s="18"/>
      <c r="M54" s="16">
        <f t="shared" si="10"/>
        <v>0</v>
      </c>
      <c r="N54" s="17"/>
      <c r="O54" s="17"/>
      <c r="P54" s="17"/>
      <c r="Q54" s="18"/>
      <c r="R54" s="16">
        <f t="shared" si="11"/>
        <v>0</v>
      </c>
      <c r="S54" s="17"/>
      <c r="T54" s="17"/>
      <c r="U54" s="17"/>
      <c r="V54" s="18"/>
      <c r="W54" s="16">
        <f t="shared" si="12"/>
        <v>0</v>
      </c>
      <c r="X54" s="17"/>
      <c r="Y54" s="17"/>
      <c r="Z54" s="17"/>
      <c r="AA54" s="18"/>
      <c r="AB54" s="16">
        <f t="shared" si="13"/>
        <v>0</v>
      </c>
      <c r="AC54" s="17"/>
      <c r="AD54" s="17"/>
      <c r="AE54" s="17"/>
      <c r="AF54" s="18"/>
      <c r="AG54" s="16">
        <f t="shared" si="14"/>
        <v>0</v>
      </c>
      <c r="AH54" s="17"/>
      <c r="AI54" s="17"/>
      <c r="AJ54" s="17"/>
      <c r="AK54" s="18"/>
      <c r="AL54" s="16">
        <f t="shared" si="15"/>
        <v>0</v>
      </c>
      <c r="AM54" s="17"/>
      <c r="AN54" s="17"/>
      <c r="AO54" s="17"/>
      <c r="AP54" s="18"/>
      <c r="AQ54" s="16">
        <f t="shared" si="16"/>
        <v>0</v>
      </c>
      <c r="AR54" s="17"/>
      <c r="AS54" s="17"/>
      <c r="AT54" s="17"/>
      <c r="AU54" s="18"/>
      <c r="AV54" s="16">
        <f t="shared" si="17"/>
        <v>0</v>
      </c>
      <c r="AW54" s="17"/>
      <c r="AX54" s="17"/>
      <c r="AY54" s="17"/>
      <c r="AZ54" s="18"/>
      <c r="BA54" s="16">
        <f t="shared" si="18"/>
        <v>0</v>
      </c>
      <c r="BB54" s="17"/>
      <c r="BC54" s="17"/>
      <c r="BD54" s="17"/>
      <c r="BE54" s="18"/>
      <c r="BF54" s="16">
        <f t="shared" si="19"/>
        <v>0</v>
      </c>
      <c r="BG54" s="17"/>
      <c r="BH54" s="17"/>
      <c r="BI54" s="17"/>
      <c r="BJ54" s="18"/>
      <c r="BK54" s="16">
        <f t="shared" si="20"/>
        <v>0</v>
      </c>
      <c r="BL54" s="17"/>
      <c r="BM54" s="17"/>
      <c r="BN54" s="17"/>
      <c r="BO54" s="18"/>
    </row>
    <row r="55" spans="1:67" ht="15.75">
      <c r="A55" s="39" t="s">
        <v>0</v>
      </c>
      <c r="B55" s="40" t="s">
        <v>68</v>
      </c>
      <c r="C55" s="16">
        <f t="shared" si="8"/>
        <v>0</v>
      </c>
      <c r="D55" s="17"/>
      <c r="E55" s="17"/>
      <c r="F55" s="17"/>
      <c r="G55" s="18"/>
      <c r="H55" s="16">
        <f t="shared" si="9"/>
        <v>0</v>
      </c>
      <c r="I55" s="17"/>
      <c r="J55" s="17"/>
      <c r="K55" s="17"/>
      <c r="L55" s="18"/>
      <c r="M55" s="16">
        <f t="shared" si="10"/>
        <v>0</v>
      </c>
      <c r="N55" s="17"/>
      <c r="O55" s="17"/>
      <c r="P55" s="17"/>
      <c r="Q55" s="18"/>
      <c r="R55" s="16">
        <f t="shared" si="11"/>
        <v>0</v>
      </c>
      <c r="S55" s="17"/>
      <c r="T55" s="17"/>
      <c r="U55" s="17"/>
      <c r="V55" s="18"/>
      <c r="W55" s="16">
        <f t="shared" si="12"/>
        <v>0</v>
      </c>
      <c r="X55" s="17"/>
      <c r="Y55" s="17"/>
      <c r="Z55" s="17"/>
      <c r="AA55" s="18"/>
      <c r="AB55" s="16">
        <f t="shared" si="13"/>
        <v>0</v>
      </c>
      <c r="AC55" s="17"/>
      <c r="AD55" s="17"/>
      <c r="AE55" s="17"/>
      <c r="AF55" s="18"/>
      <c r="AG55" s="16">
        <f t="shared" si="14"/>
        <v>0</v>
      </c>
      <c r="AH55" s="17"/>
      <c r="AI55" s="17"/>
      <c r="AJ55" s="17"/>
      <c r="AK55" s="18"/>
      <c r="AL55" s="16">
        <f t="shared" si="15"/>
        <v>0</v>
      </c>
      <c r="AM55" s="17"/>
      <c r="AN55" s="17"/>
      <c r="AO55" s="17"/>
      <c r="AP55" s="18"/>
      <c r="AQ55" s="16">
        <f t="shared" si="16"/>
        <v>0</v>
      </c>
      <c r="AR55" s="17"/>
      <c r="AS55" s="17"/>
      <c r="AT55" s="17"/>
      <c r="AU55" s="18"/>
      <c r="AV55" s="16">
        <f t="shared" si="17"/>
        <v>0</v>
      </c>
      <c r="AW55" s="17"/>
      <c r="AX55" s="17"/>
      <c r="AY55" s="17"/>
      <c r="AZ55" s="18"/>
      <c r="BA55" s="16">
        <f t="shared" si="18"/>
        <v>0</v>
      </c>
      <c r="BB55" s="17"/>
      <c r="BC55" s="17"/>
      <c r="BD55" s="17"/>
      <c r="BE55" s="18"/>
      <c r="BF55" s="16">
        <f t="shared" si="19"/>
        <v>0</v>
      </c>
      <c r="BG55" s="17"/>
      <c r="BH55" s="17"/>
      <c r="BI55" s="17"/>
      <c r="BJ55" s="18"/>
      <c r="BK55" s="16">
        <f t="shared" si="20"/>
        <v>0</v>
      </c>
      <c r="BL55" s="17"/>
      <c r="BM55" s="17"/>
      <c r="BN55" s="17"/>
      <c r="BO55" s="18"/>
    </row>
    <row r="56" spans="1:67" ht="15.75">
      <c r="A56" s="39" t="s">
        <v>7</v>
      </c>
      <c r="B56" s="40" t="s">
        <v>71</v>
      </c>
      <c r="C56" s="16">
        <f t="shared" si="8"/>
        <v>0</v>
      </c>
      <c r="D56" s="16">
        <f>D57+D58</f>
        <v>0</v>
      </c>
      <c r="E56" s="16">
        <f>E57+E58</f>
        <v>0</v>
      </c>
      <c r="F56" s="16">
        <f>F57+F58</f>
        <v>0</v>
      </c>
      <c r="G56" s="16">
        <f>G57+G58</f>
        <v>0</v>
      </c>
      <c r="H56" s="16">
        <f t="shared" si="9"/>
        <v>0</v>
      </c>
      <c r="I56" s="16">
        <f>I57+I58</f>
        <v>0</v>
      </c>
      <c r="J56" s="16">
        <f>J57+J58</f>
        <v>0</v>
      </c>
      <c r="K56" s="16">
        <f>K57+K58</f>
        <v>0</v>
      </c>
      <c r="L56" s="16">
        <f>L57+L58</f>
        <v>0</v>
      </c>
      <c r="M56" s="16">
        <f t="shared" si="10"/>
        <v>0</v>
      </c>
      <c r="N56" s="16">
        <f>N57+N58</f>
        <v>0</v>
      </c>
      <c r="O56" s="16">
        <f>O57+O58</f>
        <v>0</v>
      </c>
      <c r="P56" s="16">
        <f>P57+P58</f>
        <v>0</v>
      </c>
      <c r="Q56" s="16">
        <f>Q57+Q58</f>
        <v>0</v>
      </c>
      <c r="R56" s="16">
        <f t="shared" si="11"/>
        <v>0</v>
      </c>
      <c r="S56" s="16">
        <f>S57+S58</f>
        <v>0</v>
      </c>
      <c r="T56" s="16">
        <f>T57+T58</f>
        <v>0</v>
      </c>
      <c r="U56" s="16">
        <f>U57+U58</f>
        <v>0</v>
      </c>
      <c r="V56" s="16">
        <f>V57+V58</f>
        <v>0</v>
      </c>
      <c r="W56" s="16">
        <f t="shared" si="12"/>
        <v>0</v>
      </c>
      <c r="X56" s="16">
        <f>X57+X58</f>
        <v>0</v>
      </c>
      <c r="Y56" s="16">
        <f>Y57+Y58</f>
        <v>0</v>
      </c>
      <c r="Z56" s="16">
        <f>Z57+Z58</f>
        <v>0</v>
      </c>
      <c r="AA56" s="16">
        <f>AA57+AA58</f>
        <v>0</v>
      </c>
      <c r="AB56" s="16">
        <f t="shared" si="13"/>
        <v>0</v>
      </c>
      <c r="AC56" s="16">
        <f>AC57+AC58</f>
        <v>0</v>
      </c>
      <c r="AD56" s="16">
        <f>AD57+AD58</f>
        <v>0</v>
      </c>
      <c r="AE56" s="16">
        <f>AE57+AE58</f>
        <v>0</v>
      </c>
      <c r="AF56" s="16">
        <f>AF57+AF58</f>
        <v>0</v>
      </c>
      <c r="AG56" s="16">
        <f t="shared" si="14"/>
        <v>0</v>
      </c>
      <c r="AH56" s="16">
        <f>AH57+AH58</f>
        <v>0</v>
      </c>
      <c r="AI56" s="16">
        <f>AI57+AI58</f>
        <v>0</v>
      </c>
      <c r="AJ56" s="16">
        <f>AJ57+AJ58</f>
        <v>0</v>
      </c>
      <c r="AK56" s="16">
        <f>AK57+AK58</f>
        <v>0</v>
      </c>
      <c r="AL56" s="16">
        <f t="shared" si="15"/>
        <v>0</v>
      </c>
      <c r="AM56" s="16">
        <f>AM57+AM58</f>
        <v>0</v>
      </c>
      <c r="AN56" s="16">
        <f>AN57+AN58</f>
        <v>0</v>
      </c>
      <c r="AO56" s="16">
        <f>AO57+AO58</f>
        <v>0</v>
      </c>
      <c r="AP56" s="16">
        <f>AP57+AP58</f>
        <v>0</v>
      </c>
      <c r="AQ56" s="16">
        <f t="shared" si="16"/>
        <v>0</v>
      </c>
      <c r="AR56" s="16">
        <f>AR57+AR58</f>
        <v>0</v>
      </c>
      <c r="AS56" s="16">
        <f>AS57+AS58</f>
        <v>0</v>
      </c>
      <c r="AT56" s="16">
        <f>AT57+AT58</f>
        <v>0</v>
      </c>
      <c r="AU56" s="16">
        <f>AU57+AU58</f>
        <v>0</v>
      </c>
      <c r="AV56" s="16">
        <f t="shared" si="17"/>
        <v>0</v>
      </c>
      <c r="AW56" s="16">
        <f>AW57+AW58</f>
        <v>0</v>
      </c>
      <c r="AX56" s="16">
        <f>AX57+AX58</f>
        <v>0</v>
      </c>
      <c r="AY56" s="16">
        <f>AY57+AY58</f>
        <v>0</v>
      </c>
      <c r="AZ56" s="16">
        <f>AZ57+AZ58</f>
        <v>0</v>
      </c>
      <c r="BA56" s="16">
        <f t="shared" si="18"/>
        <v>0</v>
      </c>
      <c r="BB56" s="16">
        <f>BB57+BB58</f>
        <v>0</v>
      </c>
      <c r="BC56" s="16">
        <f>BC57+BC58</f>
        <v>0</v>
      </c>
      <c r="BD56" s="16">
        <f>BD57+BD58</f>
        <v>0</v>
      </c>
      <c r="BE56" s="16">
        <f>BE57+BE58</f>
        <v>0</v>
      </c>
      <c r="BF56" s="16">
        <f t="shared" si="19"/>
        <v>0</v>
      </c>
      <c r="BG56" s="16">
        <f>BG57+BG58</f>
        <v>0</v>
      </c>
      <c r="BH56" s="16">
        <f>BH57+BH58</f>
        <v>0</v>
      </c>
      <c r="BI56" s="16">
        <f>BI57+BI58</f>
        <v>0</v>
      </c>
      <c r="BJ56" s="16">
        <f>BJ57+BJ58</f>
        <v>0</v>
      </c>
      <c r="BK56" s="16">
        <f t="shared" si="20"/>
        <v>0</v>
      </c>
      <c r="BL56" s="16">
        <f>BL57+BL58</f>
        <v>0</v>
      </c>
      <c r="BM56" s="16">
        <f>BM57+BM58</f>
        <v>0</v>
      </c>
      <c r="BN56" s="16">
        <f>BN57+BN58</f>
        <v>0</v>
      </c>
      <c r="BO56" s="16">
        <f>BO57+BO58</f>
        <v>0</v>
      </c>
    </row>
    <row r="57" spans="1:67" ht="15.75">
      <c r="A57" s="39" t="s">
        <v>36</v>
      </c>
      <c r="B57" s="40" t="s">
        <v>67</v>
      </c>
      <c r="C57" s="16">
        <f t="shared" si="8"/>
        <v>0</v>
      </c>
      <c r="D57" s="17"/>
      <c r="E57" s="17"/>
      <c r="F57" s="17"/>
      <c r="G57" s="18"/>
      <c r="H57" s="16">
        <f t="shared" si="9"/>
        <v>0</v>
      </c>
      <c r="I57" s="17"/>
      <c r="J57" s="17"/>
      <c r="K57" s="17"/>
      <c r="L57" s="18"/>
      <c r="M57" s="16">
        <f t="shared" si="10"/>
        <v>0</v>
      </c>
      <c r="N57" s="17"/>
      <c r="O57" s="17"/>
      <c r="P57" s="17"/>
      <c r="Q57" s="18"/>
      <c r="R57" s="16">
        <f t="shared" si="11"/>
        <v>0</v>
      </c>
      <c r="S57" s="17"/>
      <c r="T57" s="17"/>
      <c r="U57" s="17"/>
      <c r="V57" s="18"/>
      <c r="W57" s="16">
        <f t="shared" si="12"/>
        <v>0</v>
      </c>
      <c r="X57" s="17"/>
      <c r="Y57" s="17"/>
      <c r="Z57" s="17"/>
      <c r="AA57" s="18"/>
      <c r="AB57" s="16">
        <f t="shared" si="13"/>
        <v>0</v>
      </c>
      <c r="AC57" s="17"/>
      <c r="AD57" s="17"/>
      <c r="AE57" s="17"/>
      <c r="AF57" s="18"/>
      <c r="AG57" s="16">
        <f t="shared" si="14"/>
        <v>0</v>
      </c>
      <c r="AH57" s="17"/>
      <c r="AI57" s="17"/>
      <c r="AJ57" s="17"/>
      <c r="AK57" s="18"/>
      <c r="AL57" s="16">
        <f t="shared" si="15"/>
        <v>0</v>
      </c>
      <c r="AM57" s="17"/>
      <c r="AN57" s="17"/>
      <c r="AO57" s="17"/>
      <c r="AP57" s="18"/>
      <c r="AQ57" s="16">
        <f t="shared" si="16"/>
        <v>0</v>
      </c>
      <c r="AR57" s="17"/>
      <c r="AS57" s="17"/>
      <c r="AT57" s="17"/>
      <c r="AU57" s="18"/>
      <c r="AV57" s="16">
        <f t="shared" si="17"/>
        <v>0</v>
      </c>
      <c r="AW57" s="17"/>
      <c r="AX57" s="17"/>
      <c r="AY57" s="17"/>
      <c r="AZ57" s="18"/>
      <c r="BA57" s="16">
        <f t="shared" si="18"/>
        <v>0</v>
      </c>
      <c r="BB57" s="17"/>
      <c r="BC57" s="17"/>
      <c r="BD57" s="17"/>
      <c r="BE57" s="18"/>
      <c r="BF57" s="16">
        <f t="shared" si="19"/>
        <v>0</v>
      </c>
      <c r="BG57" s="17"/>
      <c r="BH57" s="17"/>
      <c r="BI57" s="17"/>
      <c r="BJ57" s="18"/>
      <c r="BK57" s="16">
        <f t="shared" si="20"/>
        <v>0</v>
      </c>
      <c r="BL57" s="17"/>
      <c r="BM57" s="17"/>
      <c r="BN57" s="17"/>
      <c r="BO57" s="18"/>
    </row>
    <row r="58" spans="1:67" ht="15.75">
      <c r="A58" s="39" t="s">
        <v>37</v>
      </c>
      <c r="B58" s="40" t="s">
        <v>68</v>
      </c>
      <c r="C58" s="16">
        <f t="shared" si="8"/>
        <v>0</v>
      </c>
      <c r="D58" s="17"/>
      <c r="E58" s="17"/>
      <c r="F58" s="17"/>
      <c r="G58" s="18"/>
      <c r="H58" s="16">
        <f t="shared" si="9"/>
        <v>0</v>
      </c>
      <c r="I58" s="17"/>
      <c r="J58" s="17"/>
      <c r="K58" s="17"/>
      <c r="L58" s="18"/>
      <c r="M58" s="16">
        <f t="shared" si="10"/>
        <v>0</v>
      </c>
      <c r="N58" s="17"/>
      <c r="O58" s="17"/>
      <c r="P58" s="17"/>
      <c r="Q58" s="18"/>
      <c r="R58" s="16">
        <f t="shared" si="11"/>
        <v>0</v>
      </c>
      <c r="S58" s="17"/>
      <c r="T58" s="17"/>
      <c r="U58" s="17"/>
      <c r="V58" s="18"/>
      <c r="W58" s="16">
        <f t="shared" si="12"/>
        <v>0</v>
      </c>
      <c r="X58" s="17"/>
      <c r="Y58" s="17"/>
      <c r="Z58" s="17"/>
      <c r="AA58" s="18"/>
      <c r="AB58" s="16">
        <f t="shared" si="13"/>
        <v>0</v>
      </c>
      <c r="AC58" s="17"/>
      <c r="AD58" s="17"/>
      <c r="AE58" s="17"/>
      <c r="AF58" s="18"/>
      <c r="AG58" s="16">
        <f t="shared" si="14"/>
        <v>0</v>
      </c>
      <c r="AH58" s="17"/>
      <c r="AI58" s="17"/>
      <c r="AJ58" s="17"/>
      <c r="AK58" s="18"/>
      <c r="AL58" s="16">
        <f t="shared" si="15"/>
        <v>0</v>
      </c>
      <c r="AM58" s="17"/>
      <c r="AN58" s="17"/>
      <c r="AO58" s="17"/>
      <c r="AP58" s="18"/>
      <c r="AQ58" s="16">
        <f t="shared" si="16"/>
        <v>0</v>
      </c>
      <c r="AR58" s="17"/>
      <c r="AS58" s="17"/>
      <c r="AT58" s="17"/>
      <c r="AU58" s="18"/>
      <c r="AV58" s="16">
        <f t="shared" si="17"/>
        <v>0</v>
      </c>
      <c r="AW58" s="17"/>
      <c r="AX58" s="17"/>
      <c r="AY58" s="17"/>
      <c r="AZ58" s="18"/>
      <c r="BA58" s="16">
        <f t="shared" si="18"/>
        <v>0</v>
      </c>
      <c r="BB58" s="17"/>
      <c r="BC58" s="17"/>
      <c r="BD58" s="17"/>
      <c r="BE58" s="18"/>
      <c r="BF58" s="16">
        <f t="shared" si="19"/>
        <v>0</v>
      </c>
      <c r="BG58" s="17"/>
      <c r="BH58" s="17"/>
      <c r="BI58" s="17"/>
      <c r="BJ58" s="18"/>
      <c r="BK58" s="16">
        <f t="shared" si="20"/>
        <v>0</v>
      </c>
      <c r="BL58" s="17"/>
      <c r="BM58" s="17"/>
      <c r="BN58" s="17"/>
      <c r="BO58" s="18"/>
    </row>
    <row r="59" spans="1:67" ht="13.5" thickBot="1">
      <c r="A59" s="154" t="s">
        <v>43</v>
      </c>
      <c r="B59" s="154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</row>
    <row r="60" spans="1:67" ht="16.5" thickBot="1">
      <c r="A60" s="41"/>
      <c r="B60" s="42" t="s">
        <v>72</v>
      </c>
      <c r="C60" s="16">
        <f>D60+E60+F60+G60</f>
        <v>0.67589999999999995</v>
      </c>
      <c r="D60" s="20">
        <f>D61+D62</f>
        <v>0</v>
      </c>
      <c r="E60" s="20">
        <f>E61+E62</f>
        <v>0</v>
      </c>
      <c r="F60" s="20">
        <f>F61+F62</f>
        <v>0.67589999999999995</v>
      </c>
      <c r="G60" s="20">
        <f>G61+G62</f>
        <v>0</v>
      </c>
      <c r="H60" s="16">
        <f>I60+J60+K60+L60</f>
        <v>0.72729999999999995</v>
      </c>
      <c r="I60" s="20">
        <f>I61+I62</f>
        <v>0</v>
      </c>
      <c r="J60" s="20">
        <f>J61+J62</f>
        <v>0</v>
      </c>
      <c r="K60" s="20">
        <f>K61+K62</f>
        <v>0.72729999999999995</v>
      </c>
      <c r="L60" s="20">
        <f>L61+L62</f>
        <v>0</v>
      </c>
      <c r="M60" s="16">
        <f>N60+O60+P60+Q60</f>
        <v>0.72899999999999998</v>
      </c>
      <c r="N60" s="20">
        <f>N61+N62</f>
        <v>0</v>
      </c>
      <c r="O60" s="20">
        <f>O61+O62</f>
        <v>0</v>
      </c>
      <c r="P60" s="20">
        <f>P61+P62</f>
        <v>0.72899999999999998</v>
      </c>
      <c r="Q60" s="20">
        <f>Q61+Q62</f>
        <v>0</v>
      </c>
      <c r="R60" s="16">
        <f>S60+T60+U60+V60</f>
        <v>0.67649999999999999</v>
      </c>
      <c r="S60" s="20">
        <f>S61+S62</f>
        <v>0</v>
      </c>
      <c r="T60" s="20">
        <f>T61+T62</f>
        <v>0</v>
      </c>
      <c r="U60" s="20">
        <f>U61+U62</f>
        <v>0.67649999999999999</v>
      </c>
      <c r="V60" s="20">
        <f>V61+V62</f>
        <v>0</v>
      </c>
      <c r="W60" s="16">
        <f>X60+Y60+Z60+AA60</f>
        <v>0.67589999999999995</v>
      </c>
      <c r="X60" s="20">
        <f>X61+X62</f>
        <v>0</v>
      </c>
      <c r="Y60" s="20">
        <f>Y61+Y62</f>
        <v>0</v>
      </c>
      <c r="Z60" s="20">
        <f>Z61+Z62</f>
        <v>0.67589999999999995</v>
      </c>
      <c r="AA60" s="20">
        <f>AA61+AA62</f>
        <v>0</v>
      </c>
      <c r="AB60" s="16">
        <f>AC60+AD60+AE60+AF60</f>
        <v>0.67589999999999995</v>
      </c>
      <c r="AC60" s="20">
        <f>AC61+AC62</f>
        <v>0</v>
      </c>
      <c r="AD60" s="20">
        <f>AD61+AD62</f>
        <v>0</v>
      </c>
      <c r="AE60" s="20">
        <f>AE61+AE62</f>
        <v>0.67589999999999995</v>
      </c>
      <c r="AF60" s="20">
        <f>AF61+AF62</f>
        <v>0</v>
      </c>
      <c r="AG60" s="16">
        <f>AH60+AI60+AJ60+AK60</f>
        <v>0.67589999999999995</v>
      </c>
      <c r="AH60" s="20">
        <f>AH61+AH62</f>
        <v>0</v>
      </c>
      <c r="AI60" s="20">
        <f>AI61+AI62</f>
        <v>0</v>
      </c>
      <c r="AJ60" s="20">
        <f>AJ61+AJ62</f>
        <v>0.67589999999999995</v>
      </c>
      <c r="AK60" s="20">
        <f>AK61+AK62</f>
        <v>0</v>
      </c>
      <c r="AL60" s="16">
        <f>AM60+AN60+AO60+AP60</f>
        <v>0.75060000000000004</v>
      </c>
      <c r="AM60" s="20">
        <f>AM61+AM62</f>
        <v>0</v>
      </c>
      <c r="AN60" s="20">
        <f>AN61+AN62</f>
        <v>0</v>
      </c>
      <c r="AO60" s="20">
        <f>AO61+AO62</f>
        <v>0.75060000000000004</v>
      </c>
      <c r="AP60" s="20">
        <f>AP61+AP62</f>
        <v>0</v>
      </c>
      <c r="AQ60" s="16">
        <f>AR60+AS60+AT60+AU60</f>
        <v>0.75060000000000004</v>
      </c>
      <c r="AR60" s="20">
        <f>AR61+AR62</f>
        <v>0</v>
      </c>
      <c r="AS60" s="20">
        <f>AS61+AS62</f>
        <v>0</v>
      </c>
      <c r="AT60" s="20">
        <f>AT61+AT62</f>
        <v>0.75060000000000004</v>
      </c>
      <c r="AU60" s="20">
        <f>AU61+AU62</f>
        <v>0</v>
      </c>
      <c r="AV60" s="16">
        <f>AW60+AX60+AY60+AZ60</f>
        <v>0.75060000000000004</v>
      </c>
      <c r="AW60" s="20">
        <f>AW61+AW62</f>
        <v>0</v>
      </c>
      <c r="AX60" s="20">
        <f>AX61+AX62</f>
        <v>0</v>
      </c>
      <c r="AY60" s="20">
        <f>AY61+AY62</f>
        <v>0.75060000000000004</v>
      </c>
      <c r="AZ60" s="20">
        <f>AZ61+AZ62</f>
        <v>0</v>
      </c>
      <c r="BA60" s="16">
        <f>BB60+BC60+BD60+BE60</f>
        <v>0</v>
      </c>
      <c r="BB60" s="20">
        <f>BB61+BB62</f>
        <v>0</v>
      </c>
      <c r="BC60" s="20">
        <f>BC61+BC62</f>
        <v>0</v>
      </c>
      <c r="BD60" s="20">
        <f>BD61+BD62</f>
        <v>0</v>
      </c>
      <c r="BE60" s="20">
        <f>BE61+BE62</f>
        <v>0</v>
      </c>
      <c r="BF60" s="16">
        <f>BG60+BH60+BI60+BJ60</f>
        <v>0</v>
      </c>
      <c r="BG60" s="20">
        <f>BG61+BG62</f>
        <v>0</v>
      </c>
      <c r="BH60" s="20">
        <f>BH61+BH62</f>
        <v>0</v>
      </c>
      <c r="BI60" s="20">
        <f>BI61+BI62</f>
        <v>0</v>
      </c>
      <c r="BJ60" s="20">
        <f>BJ61+BJ62</f>
        <v>0</v>
      </c>
      <c r="BK60" s="16">
        <f>BL60+BM60+BN60+BO60</f>
        <v>0</v>
      </c>
      <c r="BL60" s="20">
        <f>BL61+BL62</f>
        <v>0</v>
      </c>
      <c r="BM60" s="20">
        <f>BM61+BM62</f>
        <v>0</v>
      </c>
      <c r="BN60" s="20">
        <f>BN61+BN62</f>
        <v>0</v>
      </c>
      <c r="BO60" s="20">
        <f>BO61+BO62</f>
        <v>0</v>
      </c>
    </row>
    <row r="61" spans="1:67" ht="16.5" thickBot="1">
      <c r="A61" s="41"/>
      <c r="B61" s="42" t="s">
        <v>67</v>
      </c>
      <c r="C61" s="16">
        <f>D61+E61+F61+G61</f>
        <v>0.67589999999999995</v>
      </c>
      <c r="D61" s="20">
        <f>D48+D51+D54+D57</f>
        <v>0</v>
      </c>
      <c r="E61" s="20">
        <f t="shared" ref="E61:G62" si="21">E48+E51+E54+E57</f>
        <v>0</v>
      </c>
      <c r="F61" s="20">
        <f t="shared" si="21"/>
        <v>0.67589999999999995</v>
      </c>
      <c r="G61" s="20">
        <f t="shared" si="21"/>
        <v>0</v>
      </c>
      <c r="H61" s="16">
        <f>I61+J61+K61+L61</f>
        <v>0.72729999999999995</v>
      </c>
      <c r="I61" s="20">
        <f>I48+I51+I54+I57</f>
        <v>0</v>
      </c>
      <c r="J61" s="20">
        <f t="shared" ref="J61:L62" si="22">J48+J51+J54+J57</f>
        <v>0</v>
      </c>
      <c r="K61" s="20">
        <f t="shared" si="22"/>
        <v>0.72729999999999995</v>
      </c>
      <c r="L61" s="20">
        <f t="shared" si="22"/>
        <v>0</v>
      </c>
      <c r="M61" s="16">
        <f>N61+O61+P61+Q61</f>
        <v>0.72899999999999998</v>
      </c>
      <c r="N61" s="20">
        <f>N48+N51+N54+N57</f>
        <v>0</v>
      </c>
      <c r="O61" s="20">
        <f t="shared" ref="O61:Q62" si="23">O48+O51+O54+O57</f>
        <v>0</v>
      </c>
      <c r="P61" s="20">
        <f t="shared" si="23"/>
        <v>0.72899999999999998</v>
      </c>
      <c r="Q61" s="20">
        <f t="shared" si="23"/>
        <v>0</v>
      </c>
      <c r="R61" s="16">
        <f>S61+T61+U61+V61</f>
        <v>0.67649999999999999</v>
      </c>
      <c r="S61" s="20">
        <f>S48+S51+S54+S57</f>
        <v>0</v>
      </c>
      <c r="T61" s="20">
        <f t="shared" ref="T61:V62" si="24">T48+T51+T54+T57</f>
        <v>0</v>
      </c>
      <c r="U61" s="20">
        <f t="shared" si="24"/>
        <v>0.67649999999999999</v>
      </c>
      <c r="V61" s="20">
        <f t="shared" si="24"/>
        <v>0</v>
      </c>
      <c r="W61" s="16">
        <f>X61+Y61+Z61+AA61</f>
        <v>0.67589999999999995</v>
      </c>
      <c r="X61" s="20">
        <f>X48+X51+X54+X57</f>
        <v>0</v>
      </c>
      <c r="Y61" s="20">
        <f t="shared" ref="Y61:AA62" si="25">Y48+Y51+Y54+Y57</f>
        <v>0</v>
      </c>
      <c r="Z61" s="20">
        <f t="shared" si="25"/>
        <v>0.67589999999999995</v>
      </c>
      <c r="AA61" s="20">
        <f t="shared" si="25"/>
        <v>0</v>
      </c>
      <c r="AB61" s="16">
        <f>AC61+AD61+AE61+AF61</f>
        <v>0.67589999999999995</v>
      </c>
      <c r="AC61" s="20">
        <f>AC48+AC51+AC54+AC57</f>
        <v>0</v>
      </c>
      <c r="AD61" s="20">
        <f t="shared" ref="AD61:AF62" si="26">AD48+AD51+AD54+AD57</f>
        <v>0</v>
      </c>
      <c r="AE61" s="20">
        <f t="shared" si="26"/>
        <v>0.67589999999999995</v>
      </c>
      <c r="AF61" s="20">
        <f t="shared" si="26"/>
        <v>0</v>
      </c>
      <c r="AG61" s="16">
        <f>AH61+AI61+AJ61+AK61</f>
        <v>0.67589999999999995</v>
      </c>
      <c r="AH61" s="20">
        <f>AH48+AH51+AH54+AH57</f>
        <v>0</v>
      </c>
      <c r="AI61" s="20">
        <f t="shared" ref="AI61:AK62" si="27">AI48+AI51+AI54+AI57</f>
        <v>0</v>
      </c>
      <c r="AJ61" s="20">
        <f t="shared" si="27"/>
        <v>0.67589999999999995</v>
      </c>
      <c r="AK61" s="20">
        <f t="shared" si="27"/>
        <v>0</v>
      </c>
      <c r="AL61" s="16">
        <f>AM61+AN61+AO61+AP61</f>
        <v>0.75060000000000004</v>
      </c>
      <c r="AM61" s="20">
        <f>AM48+AM51+AM54+AM57</f>
        <v>0</v>
      </c>
      <c r="AN61" s="20">
        <f t="shared" ref="AN61:AP62" si="28">AN48+AN51+AN54+AN57</f>
        <v>0</v>
      </c>
      <c r="AO61" s="20">
        <f t="shared" si="28"/>
        <v>0.75060000000000004</v>
      </c>
      <c r="AP61" s="20">
        <f t="shared" si="28"/>
        <v>0</v>
      </c>
      <c r="AQ61" s="16">
        <f>AR61+AS61+AT61+AU61</f>
        <v>0.75060000000000004</v>
      </c>
      <c r="AR61" s="20">
        <f>AR48+AR51+AR54+AR57</f>
        <v>0</v>
      </c>
      <c r="AS61" s="20">
        <f t="shared" ref="AS61:AU62" si="29">AS48+AS51+AS54+AS57</f>
        <v>0</v>
      </c>
      <c r="AT61" s="20">
        <f t="shared" si="29"/>
        <v>0.75060000000000004</v>
      </c>
      <c r="AU61" s="20">
        <f t="shared" si="29"/>
        <v>0</v>
      </c>
      <c r="AV61" s="16">
        <f>AW61+AX61+AY61+AZ61</f>
        <v>0.75060000000000004</v>
      </c>
      <c r="AW61" s="20">
        <f>AW48+AW51+AW54+AW57</f>
        <v>0</v>
      </c>
      <c r="AX61" s="20">
        <f t="shared" ref="AX61:AZ62" si="30">AX48+AX51+AX54+AX57</f>
        <v>0</v>
      </c>
      <c r="AY61" s="20">
        <f t="shared" si="30"/>
        <v>0.75060000000000004</v>
      </c>
      <c r="AZ61" s="20">
        <f t="shared" si="30"/>
        <v>0</v>
      </c>
      <c r="BA61" s="16">
        <f>BB61+BC61+BD61+BE61</f>
        <v>0</v>
      </c>
      <c r="BB61" s="20">
        <f t="shared" ref="BB61:BE62" si="31">BB48+BB51+BB54+BB57</f>
        <v>0</v>
      </c>
      <c r="BC61" s="20">
        <f t="shared" si="31"/>
        <v>0</v>
      </c>
      <c r="BD61" s="20">
        <f t="shared" si="31"/>
        <v>0</v>
      </c>
      <c r="BE61" s="20">
        <f t="shared" si="31"/>
        <v>0</v>
      </c>
      <c r="BF61" s="16">
        <f>BG61+BH61+BI61+BJ61</f>
        <v>0</v>
      </c>
      <c r="BG61" s="20">
        <f t="shared" ref="BG61:BJ62" si="32">BG48+BG51+BG54+BG57</f>
        <v>0</v>
      </c>
      <c r="BH61" s="20">
        <f t="shared" si="32"/>
        <v>0</v>
      </c>
      <c r="BI61" s="20">
        <f t="shared" si="32"/>
        <v>0</v>
      </c>
      <c r="BJ61" s="20">
        <f t="shared" si="32"/>
        <v>0</v>
      </c>
      <c r="BK61" s="16">
        <f>BL61+BM61+BN61+BO61</f>
        <v>0</v>
      </c>
      <c r="BL61" s="20">
        <f t="shared" ref="BL61:BO62" si="33">BL48+BL51+BL54+BL57</f>
        <v>0</v>
      </c>
      <c r="BM61" s="20">
        <f t="shared" si="33"/>
        <v>0</v>
      </c>
      <c r="BN61" s="20">
        <f t="shared" si="33"/>
        <v>0</v>
      </c>
      <c r="BO61" s="20">
        <f t="shared" si="33"/>
        <v>0</v>
      </c>
    </row>
    <row r="62" spans="1:67" ht="16.5" thickBot="1">
      <c r="A62" s="41"/>
      <c r="B62" s="42" t="s">
        <v>68</v>
      </c>
      <c r="C62" s="16">
        <f>D62+E62+F62+G62</f>
        <v>0</v>
      </c>
      <c r="D62" s="20">
        <f>D49+D52+D55+D58</f>
        <v>0</v>
      </c>
      <c r="E62" s="20">
        <f t="shared" si="21"/>
        <v>0</v>
      </c>
      <c r="F62" s="20">
        <f t="shared" si="21"/>
        <v>0</v>
      </c>
      <c r="G62" s="20">
        <f t="shared" si="21"/>
        <v>0</v>
      </c>
      <c r="H62" s="16">
        <f>I62+J62+K62+L62</f>
        <v>0</v>
      </c>
      <c r="I62" s="20">
        <f>I49+I52+I55+I58</f>
        <v>0</v>
      </c>
      <c r="J62" s="20">
        <f t="shared" si="22"/>
        <v>0</v>
      </c>
      <c r="K62" s="20">
        <f t="shared" si="22"/>
        <v>0</v>
      </c>
      <c r="L62" s="20">
        <f t="shared" si="22"/>
        <v>0</v>
      </c>
      <c r="M62" s="16">
        <f>N62+O62+P62+Q62</f>
        <v>0</v>
      </c>
      <c r="N62" s="20">
        <f>N49+N52+N55+N58</f>
        <v>0</v>
      </c>
      <c r="O62" s="20">
        <f t="shared" si="23"/>
        <v>0</v>
      </c>
      <c r="P62" s="20">
        <f t="shared" si="23"/>
        <v>0</v>
      </c>
      <c r="Q62" s="20">
        <f t="shared" si="23"/>
        <v>0</v>
      </c>
      <c r="R62" s="16">
        <f>S62+T62+U62+V62</f>
        <v>0</v>
      </c>
      <c r="S62" s="20">
        <f>S49+S52+S55+S58</f>
        <v>0</v>
      </c>
      <c r="T62" s="20">
        <f t="shared" si="24"/>
        <v>0</v>
      </c>
      <c r="U62" s="20">
        <f t="shared" si="24"/>
        <v>0</v>
      </c>
      <c r="V62" s="20">
        <f t="shared" si="24"/>
        <v>0</v>
      </c>
      <c r="W62" s="16">
        <f>X62+Y62+Z62+AA62</f>
        <v>0</v>
      </c>
      <c r="X62" s="20">
        <f>X49+X52+X55+X58</f>
        <v>0</v>
      </c>
      <c r="Y62" s="20">
        <f t="shared" si="25"/>
        <v>0</v>
      </c>
      <c r="Z62" s="20">
        <f t="shared" si="25"/>
        <v>0</v>
      </c>
      <c r="AA62" s="20">
        <f t="shared" si="25"/>
        <v>0</v>
      </c>
      <c r="AB62" s="16">
        <f>AC62+AD62+AE62+AF62</f>
        <v>0</v>
      </c>
      <c r="AC62" s="20">
        <f>AC49+AC52+AC55+AC58</f>
        <v>0</v>
      </c>
      <c r="AD62" s="20">
        <f t="shared" si="26"/>
        <v>0</v>
      </c>
      <c r="AE62" s="20">
        <f t="shared" si="26"/>
        <v>0</v>
      </c>
      <c r="AF62" s="20">
        <f t="shared" si="26"/>
        <v>0</v>
      </c>
      <c r="AG62" s="16">
        <f>AH62+AI62+AJ62+AK62</f>
        <v>0</v>
      </c>
      <c r="AH62" s="20">
        <f>AH49+AH52+AH55+AH58</f>
        <v>0</v>
      </c>
      <c r="AI62" s="20">
        <f t="shared" si="27"/>
        <v>0</v>
      </c>
      <c r="AJ62" s="20">
        <f t="shared" si="27"/>
        <v>0</v>
      </c>
      <c r="AK62" s="20">
        <f t="shared" si="27"/>
        <v>0</v>
      </c>
      <c r="AL62" s="16">
        <f>AM62+AN62+AO62+AP62</f>
        <v>0</v>
      </c>
      <c r="AM62" s="20">
        <f>AM49+AM52+AM55+AM58</f>
        <v>0</v>
      </c>
      <c r="AN62" s="20">
        <f t="shared" si="28"/>
        <v>0</v>
      </c>
      <c r="AO62" s="20">
        <f t="shared" si="28"/>
        <v>0</v>
      </c>
      <c r="AP62" s="20">
        <f t="shared" si="28"/>
        <v>0</v>
      </c>
      <c r="AQ62" s="16">
        <f>AR62+AS62+AT62+AU62</f>
        <v>0</v>
      </c>
      <c r="AR62" s="20">
        <f>AR49+AR52+AR55+AR58</f>
        <v>0</v>
      </c>
      <c r="AS62" s="20">
        <f t="shared" si="29"/>
        <v>0</v>
      </c>
      <c r="AT62" s="20">
        <f t="shared" si="29"/>
        <v>0</v>
      </c>
      <c r="AU62" s="20">
        <f t="shared" si="29"/>
        <v>0</v>
      </c>
      <c r="AV62" s="16">
        <f>AW62+AX62+AY62+AZ62</f>
        <v>0</v>
      </c>
      <c r="AW62" s="20">
        <f>AW49+AW52+AW55+AW58</f>
        <v>0</v>
      </c>
      <c r="AX62" s="20">
        <f t="shared" si="30"/>
        <v>0</v>
      </c>
      <c r="AY62" s="20">
        <f t="shared" si="30"/>
        <v>0</v>
      </c>
      <c r="AZ62" s="20">
        <f t="shared" si="30"/>
        <v>0</v>
      </c>
      <c r="BA62" s="16">
        <f>BB62+BC62+BD62+BE62</f>
        <v>0</v>
      </c>
      <c r="BB62" s="20">
        <f t="shared" si="31"/>
        <v>0</v>
      </c>
      <c r="BC62" s="20">
        <f t="shared" si="31"/>
        <v>0</v>
      </c>
      <c r="BD62" s="20">
        <f t="shared" si="31"/>
        <v>0</v>
      </c>
      <c r="BE62" s="20">
        <f t="shared" si="31"/>
        <v>0</v>
      </c>
      <c r="BF62" s="16">
        <f>BG62+BH62+BI62+BJ62</f>
        <v>0</v>
      </c>
      <c r="BG62" s="20">
        <f t="shared" si="32"/>
        <v>0</v>
      </c>
      <c r="BH62" s="20">
        <f t="shared" si="32"/>
        <v>0</v>
      </c>
      <c r="BI62" s="20">
        <f t="shared" si="32"/>
        <v>0</v>
      </c>
      <c r="BJ62" s="20">
        <f t="shared" si="32"/>
        <v>0</v>
      </c>
      <c r="BK62" s="16">
        <f>BL62+BM62+BN62+BO62</f>
        <v>0</v>
      </c>
      <c r="BL62" s="20">
        <f t="shared" si="33"/>
        <v>0</v>
      </c>
      <c r="BM62" s="20">
        <f t="shared" si="33"/>
        <v>0</v>
      </c>
      <c r="BN62" s="20">
        <f t="shared" si="33"/>
        <v>0</v>
      </c>
      <c r="BO62" s="20">
        <f t="shared" si="33"/>
        <v>0</v>
      </c>
    </row>
  </sheetData>
  <sheetProtection password="B477" sheet="1" objects="1"/>
  <protectedRanges>
    <protectedRange sqref="O11 Q11:Q12 N14:Q17 N20:Q20 AN11 AP11:AP12 AM14:AP17 AM20:AP20 AM22:AP24 AS11 AU11:AU12 AR14:AU17 AR20:AU20 N22:Q24 AR22:AU24 E11 G11:G12 D14:G17 D20:G20 D22:G24 AX11 AZ11:AZ12 AW14:AZ17 AW20:AZ20 AW22:AZ24 Y11 AA11:AA12 X14:AA17 X20:AA20 X22:AA24 AD11 AF11:AF12 AC14:AF17 AC20:AF20 AC22:AF24 AI11 AK11:AK12 AH14:AK17 AH20:AK20 AH22:AK24 T11 V11:V12 S14:V17 S20:V20 S22:V24 J11 L11:L12 I14:L17 I20:L20 I22:L24 BC11 BE11:BE12 BB14:BE17 BB20:BE20 BB22:BE24 BH11 BJ11:BJ12 BG14:BJ17 BG20:BJ20 BG22:BJ24 BM11 BO11:BO12 BL14:BO17 BL20:BO20 BL22:BO24" name="Диапазон1"/>
    <protectedRange sqref="A31:B34 A39:B42" name="Диапазон1_2"/>
    <protectedRange sqref="A47:B49" name="Диапазон1_1"/>
  </protectedRanges>
  <mergeCells count="17">
    <mergeCell ref="A59:B59"/>
    <mergeCell ref="AL5:AP5"/>
    <mergeCell ref="AQ5:AU5"/>
    <mergeCell ref="AV5:AZ5"/>
    <mergeCell ref="BA5:BE5"/>
    <mergeCell ref="BF5:BJ5"/>
    <mergeCell ref="BK5:BO5"/>
    <mergeCell ref="A3:AZ3"/>
    <mergeCell ref="A5:A6"/>
    <mergeCell ref="B5:B6"/>
    <mergeCell ref="C5:G5"/>
    <mergeCell ref="H5:L5"/>
    <mergeCell ref="M5:Q5"/>
    <mergeCell ref="R5:V5"/>
    <mergeCell ref="W5:AA5"/>
    <mergeCell ref="AB5:AF5"/>
    <mergeCell ref="AG5:AK5"/>
  </mergeCells>
  <hyperlinks>
    <hyperlink ref="B34" location="'Баланс мощности'!A1" display="Добавить"/>
    <hyperlink ref="B42" location="'Баланс мощности'!A1" display="Добавить"/>
    <hyperlink ref="A59:B59" location="'Баланс энергии'!A36" display="Добавить"/>
  </hyperlinks>
  <pageMargins left="0.55118110236220474" right="0.55118110236220474" top="0.59055118110236227" bottom="0.59055118110236227" header="0.51181102362204722" footer="0.51181102362204722"/>
  <pageSetup paperSize="9" scale="51" fitToWidth="5" orientation="landscape" r:id="rId1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E7:E18"/>
  <sheetViews>
    <sheetView workbookViewId="0">
      <selection activeCell="D20" sqref="D20"/>
    </sheetView>
  </sheetViews>
  <sheetFormatPr defaultRowHeight="12.75"/>
  <sheetData>
    <row r="7" spans="5:5">
      <c r="E7" t="s">
        <v>44</v>
      </c>
    </row>
    <row r="8" spans="5:5">
      <c r="E8" t="s">
        <v>45</v>
      </c>
    </row>
    <row r="9" spans="5:5">
      <c r="E9" t="s">
        <v>46</v>
      </c>
    </row>
    <row r="10" spans="5:5">
      <c r="E10" t="s">
        <v>47</v>
      </c>
    </row>
    <row r="11" spans="5:5">
      <c r="E11" t="s">
        <v>48</v>
      </c>
    </row>
    <row r="12" spans="5:5">
      <c r="E12" t="s">
        <v>49</v>
      </c>
    </row>
    <row r="13" spans="5:5">
      <c r="E13" t="s">
        <v>50</v>
      </c>
    </row>
    <row r="14" spans="5:5">
      <c r="E14" t="s">
        <v>51</v>
      </c>
    </row>
    <row r="15" spans="5:5">
      <c r="E15" t="s">
        <v>52</v>
      </c>
    </row>
    <row r="16" spans="5:5">
      <c r="E16" t="s">
        <v>53</v>
      </c>
    </row>
    <row r="17" spans="5:5">
      <c r="E17" t="s">
        <v>54</v>
      </c>
    </row>
    <row r="18" spans="5:5">
      <c r="E18" t="s">
        <v>55</v>
      </c>
    </row>
  </sheetData>
  <sheetProtection password="B477" sheet="1" objects="1"/>
  <phoneticPr fontId="2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Баланс энергии</vt:lpstr>
      <vt:lpstr>Баланс энергии (транзит)</vt:lpstr>
      <vt:lpstr>Баланс мощности</vt:lpstr>
      <vt:lpstr>TEHSHEET</vt:lpstr>
      <vt:lpstr>SCOPE_MNTH</vt:lpstr>
      <vt:lpstr>'Баланс мощности'!Заголовки_для_печати</vt:lpstr>
      <vt:lpstr>'Баланс энергии'!Заголовки_для_печати</vt:lpstr>
      <vt:lpstr>'Баланс энергии'!Область_печати</vt:lpstr>
      <vt:lpstr>'Баланс энергии (транзит)'!Область_печати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</dc:creator>
  <cp:lastModifiedBy>Кудрявцева Ольга Ивановна</cp:lastModifiedBy>
  <cp:lastPrinted>2014-02-24T11:37:11Z</cp:lastPrinted>
  <dcterms:created xsi:type="dcterms:W3CDTF">2004-05-21T07:18:45Z</dcterms:created>
  <dcterms:modified xsi:type="dcterms:W3CDTF">2014-03-04T05:24:38Z</dcterms:modified>
</cp:coreProperties>
</file>